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Produksie/NOK oesskattingsyfers/NOK-CEC/Gewasse/NOK Kanola/"/>
    </mc:Choice>
  </mc:AlternateContent>
  <xr:revisionPtr revIDLastSave="22" documentId="8_{88A06A35-5009-43A2-936A-D46881339B92}" xr6:coauthVersionLast="47" xr6:coauthVersionMax="47" xr10:uidLastSave="{63FCBB79-170B-4093-920A-14E373A158CD}"/>
  <bookViews>
    <workbookView xWindow="-108" yWindow="-108" windowWidth="23256" windowHeight="12456" xr2:uid="{5F7C90FC-D3BA-4905-B5BE-DFF44DA335E7}"/>
  </bookViews>
  <sheets>
    <sheet name="Data-Canola" sheetId="5" r:id="rId1"/>
    <sheet name="Graph-Area prod yield" sheetId="9" r:id="rId2"/>
    <sheet name="Graph-Area" sheetId="6" state="hidden" r:id="rId3"/>
    <sheet name="Graph-Production" sheetId="7" state="hidden" r:id="rId4"/>
    <sheet name="Graph-Yield" sheetId="8" state="hidden" r:id="rId5"/>
  </sheets>
  <calcPr calcId="191029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0" i="5" l="1"/>
  <c r="AA39" i="5"/>
  <c r="AA29" i="5"/>
  <c r="AA28" i="5"/>
  <c r="AA18" i="5"/>
  <c r="AA17" i="5"/>
  <c r="AC35" i="5"/>
  <c r="AC37" i="5"/>
  <c r="AC26" i="5"/>
  <c r="AC15" i="5"/>
  <c r="AB35" i="5"/>
  <c r="AB37" i="5"/>
  <c r="AB26" i="5"/>
  <c r="AB15" i="5"/>
  <c r="AA32" i="5"/>
  <c r="AA35" i="5"/>
  <c r="AA37" i="5"/>
  <c r="Z21" i="5"/>
  <c r="AA21" i="5"/>
  <c r="AA26" i="5"/>
  <c r="AA15" i="5"/>
  <c r="Z35" i="5"/>
  <c r="Z37" i="5"/>
  <c r="Z32" i="5"/>
  <c r="Z26" i="5"/>
  <c r="Z15" i="5"/>
  <c r="X35" i="5"/>
  <c r="X37" i="5"/>
  <c r="Y35" i="5"/>
  <c r="Y37" i="5"/>
  <c r="Y26" i="5"/>
  <c r="Y32" i="5"/>
  <c r="Y21" i="5"/>
  <c r="Y15" i="5"/>
  <c r="X26" i="5"/>
  <c r="X15" i="5"/>
  <c r="X32" i="5"/>
  <c r="X21" i="5"/>
  <c r="W35" i="5"/>
  <c r="W37" i="5"/>
  <c r="W26" i="5"/>
  <c r="W15" i="5"/>
  <c r="U35" i="5"/>
  <c r="V35" i="5"/>
  <c r="V37" i="5"/>
  <c r="V26" i="5"/>
  <c r="V15" i="5"/>
  <c r="U26" i="5"/>
  <c r="U15" i="5"/>
  <c r="T35" i="5"/>
  <c r="T26" i="5"/>
  <c r="T15" i="5"/>
  <c r="S26" i="5"/>
  <c r="S15" i="5"/>
  <c r="S37" i="5"/>
  <c r="K32" i="5"/>
  <c r="L32" i="5"/>
  <c r="M32" i="5"/>
  <c r="N32" i="5"/>
  <c r="O32" i="5"/>
  <c r="P32" i="5"/>
  <c r="Q32" i="5"/>
  <c r="R32" i="5"/>
  <c r="S32" i="5"/>
  <c r="S35" i="5"/>
  <c r="R37" i="5"/>
  <c r="R35" i="5"/>
  <c r="Q26" i="5"/>
  <c r="Q37" i="5"/>
  <c r="Q13" i="5"/>
  <c r="Q35" i="5"/>
  <c r="P24" i="5"/>
  <c r="P35" i="5"/>
  <c r="O24" i="5"/>
  <c r="O13" i="5"/>
  <c r="O35" i="5"/>
  <c r="Q21" i="5"/>
  <c r="P15" i="5"/>
  <c r="P37" i="5"/>
  <c r="P21" i="5"/>
  <c r="O37" i="5"/>
  <c r="O21" i="5"/>
  <c r="B26" i="5"/>
  <c r="C26" i="5"/>
  <c r="D26" i="5"/>
  <c r="E26" i="5"/>
  <c r="F26" i="5"/>
  <c r="G26" i="5"/>
  <c r="H26" i="5"/>
  <c r="I26" i="5"/>
  <c r="J26" i="5"/>
  <c r="J15" i="5"/>
  <c r="J37" i="5"/>
  <c r="K26" i="5"/>
  <c r="L26" i="5"/>
  <c r="L15" i="5"/>
  <c r="L37" i="5"/>
  <c r="M26" i="5"/>
  <c r="N26" i="5"/>
  <c r="N15" i="5"/>
  <c r="N37" i="5"/>
  <c r="K21" i="5"/>
  <c r="L21" i="5"/>
  <c r="M21" i="5"/>
  <c r="N21" i="5"/>
  <c r="J21" i="5"/>
  <c r="M37" i="5"/>
  <c r="N35" i="5"/>
  <c r="M35" i="5"/>
  <c r="B15" i="5"/>
  <c r="B37" i="5"/>
  <c r="C15" i="5"/>
  <c r="D15" i="5"/>
  <c r="E15" i="5"/>
  <c r="F15" i="5"/>
  <c r="G15" i="5"/>
  <c r="H15" i="5"/>
  <c r="I15" i="5"/>
  <c r="I37" i="5"/>
  <c r="K15" i="5"/>
  <c r="L35" i="5"/>
  <c r="K35" i="5"/>
  <c r="J35" i="5"/>
  <c r="I35" i="5"/>
  <c r="K37" i="5"/>
  <c r="U37" i="5"/>
  <c r="T37" i="5"/>
</calcChain>
</file>

<file path=xl/sharedStrings.xml><?xml version="1.0" encoding="utf-8"?>
<sst xmlns="http://schemas.openxmlformats.org/spreadsheetml/2006/main" count="171" uniqueCount="53">
  <si>
    <t>STREKE</t>
  </si>
  <si>
    <t>'000 ha</t>
  </si>
  <si>
    <t>'000 t</t>
  </si>
  <si>
    <t>t/ha</t>
  </si>
  <si>
    <t>1999/2000</t>
  </si>
  <si>
    <t>1998/1999</t>
  </si>
  <si>
    <t>2000/01</t>
  </si>
  <si>
    <t>2001/02</t>
  </si>
  <si>
    <t>2002/03</t>
  </si>
  <si>
    <t>2003/04</t>
  </si>
  <si>
    <t>2004/05</t>
  </si>
  <si>
    <t>REGIONS</t>
  </si>
  <si>
    <t xml:space="preserve"> Wes-Kaap/W. Cape</t>
  </si>
  <si>
    <t>TOTAAL/TOTAL</t>
  </si>
  <si>
    <t>Let wel: Jare is produksiejare</t>
  </si>
  <si>
    <t>Note: Years are production years</t>
  </si>
  <si>
    <t>OPBRENGS PER HEKTAAR KORING IN DIE RSA</t>
  </si>
  <si>
    <t>YIELD PER HECTARE WHEAT IN RSA</t>
  </si>
  <si>
    <t>2005/06</t>
  </si>
  <si>
    <t>OPPERVLAKTE ONDER KANOLA IN DIE RSA</t>
  </si>
  <si>
    <t>AREA PLANTED TO CANOLA IN THE RSA</t>
  </si>
  <si>
    <t>PRODUKSIE VAN KANOLA IN DIE RSA</t>
  </si>
  <si>
    <t>PRODUCTION OF CANOLA IN THE RSA</t>
  </si>
  <si>
    <t>Oppervlakte en produksie van kanola/Area and production of canola</t>
  </si>
  <si>
    <t>2006/07</t>
  </si>
  <si>
    <t>2007/08</t>
  </si>
  <si>
    <t>2008/09</t>
  </si>
  <si>
    <t>2009/10</t>
  </si>
  <si>
    <t>2010/11</t>
  </si>
  <si>
    <t>2011/12</t>
  </si>
  <si>
    <t>2012/13</t>
  </si>
  <si>
    <t>2015/16*</t>
  </si>
  <si>
    <t>2013/14</t>
  </si>
  <si>
    <t>2014/15</t>
  </si>
  <si>
    <t>2015/16</t>
  </si>
  <si>
    <t>2016/17*</t>
  </si>
  <si>
    <t>2017/18*</t>
  </si>
  <si>
    <t>2016/17</t>
  </si>
  <si>
    <t>2018/19*</t>
  </si>
  <si>
    <t>2019/20*</t>
  </si>
  <si>
    <t>2017/18</t>
  </si>
  <si>
    <t>2018/19</t>
  </si>
  <si>
    <t>2019/20</t>
  </si>
  <si>
    <t>2020/21</t>
  </si>
  <si>
    <t>5yr Avg</t>
  </si>
  <si>
    <t>10yr avg</t>
  </si>
  <si>
    <t>5yr avg</t>
  </si>
  <si>
    <t>2021/22</t>
  </si>
  <si>
    <t>2022/23</t>
  </si>
  <si>
    <t>2023/24</t>
  </si>
  <si>
    <t>2025/26*</t>
  </si>
  <si>
    <t>2024/25</t>
  </si>
  <si>
    <t>Opgedateer/Updated: Mei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</si>
</sst>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7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2" borderId="0" xfId="0" applyFill="1"/>
    <xf numFmtId="0" fontId="4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quotePrefix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0" fillId="2" borderId="9" xfId="0" applyFill="1" applyBorder="1" applyAlignment="1">
      <alignment horizontal="right"/>
    </xf>
    <xf numFmtId="0" fontId="0" fillId="2" borderId="10" xfId="0" quotePrefix="1" applyFill="1" applyBorder="1" applyAlignment="1">
      <alignment horizontal="right"/>
    </xf>
    <xf numFmtId="0" fontId="0" fillId="2" borderId="11" xfId="0" quotePrefix="1" applyFill="1" applyBorder="1" applyAlignment="1">
      <alignment horizontal="right"/>
    </xf>
    <xf numFmtId="0" fontId="0" fillId="2" borderId="0" xfId="0" quotePrefix="1" applyFill="1" applyAlignment="1">
      <alignment horizontal="right"/>
    </xf>
    <xf numFmtId="0" fontId="0" fillId="2" borderId="12" xfId="0" quotePrefix="1" applyFill="1" applyBorder="1" applyAlignment="1">
      <alignment horizontal="right"/>
    </xf>
    <xf numFmtId="0" fontId="0" fillId="2" borderId="13" xfId="0" quotePrefix="1" applyFill="1" applyBorder="1" applyAlignment="1">
      <alignment horizontal="right"/>
    </xf>
    <xf numFmtId="0" fontId="0" fillId="2" borderId="8" xfId="0" applyFill="1" applyBorder="1"/>
    <xf numFmtId="0" fontId="0" fillId="2" borderId="10" xfId="0" applyFill="1" applyBorder="1"/>
    <xf numFmtId="0" fontId="0" fillId="2" borderId="9" xfId="0" applyFill="1" applyBorder="1"/>
    <xf numFmtId="2" fontId="0" fillId="2" borderId="11" xfId="0" applyNumberFormat="1" applyFill="1" applyBorder="1"/>
    <xf numFmtId="0" fontId="0" fillId="2" borderId="12" xfId="0" applyFill="1" applyBorder="1"/>
    <xf numFmtId="0" fontId="0" fillId="2" borderId="13" xfId="0" applyFill="1" applyBorder="1"/>
    <xf numFmtId="164" fontId="0" fillId="2" borderId="9" xfId="0" applyNumberFormat="1" applyFill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  <xf numFmtId="164" fontId="0" fillId="2" borderId="13" xfId="0" applyNumberFormat="1" applyFill="1" applyBorder="1"/>
    <xf numFmtId="0" fontId="2" fillId="2" borderId="12" xfId="0" applyFont="1" applyFill="1" applyBorder="1"/>
    <xf numFmtId="164" fontId="2" fillId="2" borderId="12" xfId="0" applyNumberFormat="1" applyFont="1" applyFill="1" applyBorder="1"/>
    <xf numFmtId="164" fontId="2" fillId="2" borderId="13" xfId="0" applyNumberFormat="1" applyFont="1" applyFill="1" applyBorder="1"/>
    <xf numFmtId="0" fontId="2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1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164" fontId="0" fillId="2" borderId="0" xfId="0" applyNumberFormat="1" applyFill="1"/>
    <xf numFmtId="1" fontId="0" fillId="2" borderId="0" xfId="0" applyNumberFormat="1" applyFill="1"/>
    <xf numFmtId="164" fontId="2" fillId="2" borderId="2" xfId="0" quotePrefix="1" applyNumberFormat="1" applyFont="1" applyFill="1" applyBorder="1" applyAlignment="1">
      <alignment horizontal="center"/>
    </xf>
    <xf numFmtId="164" fontId="2" fillId="2" borderId="4" xfId="0" quotePrefix="1" applyNumberFormat="1" applyFont="1" applyFill="1" applyBorder="1" applyAlignment="1">
      <alignment horizontal="center"/>
    </xf>
    <xf numFmtId="164" fontId="2" fillId="2" borderId="7" xfId="0" quotePrefix="1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1" fontId="0" fillId="2" borderId="10" xfId="0" applyNumberFormat="1" applyFill="1" applyBorder="1"/>
    <xf numFmtId="0" fontId="0" fillId="2" borderId="11" xfId="0" applyFill="1" applyBorder="1"/>
    <xf numFmtId="164" fontId="2" fillId="2" borderId="11" xfId="0" applyNumberFormat="1" applyFont="1" applyFill="1" applyBorder="1"/>
    <xf numFmtId="0" fontId="0" fillId="2" borderId="16" xfId="0" applyFill="1" applyBorder="1"/>
    <xf numFmtId="1" fontId="0" fillId="2" borderId="15" xfId="0" applyNumberFormat="1" applyFill="1" applyBorder="1"/>
    <xf numFmtId="0" fontId="0" fillId="2" borderId="17" xfId="0" applyFill="1" applyBorder="1"/>
    <xf numFmtId="0" fontId="2" fillId="2" borderId="2" xfId="0" applyFont="1" applyFill="1" applyBorder="1"/>
    <xf numFmtId="0" fontId="2" fillId="2" borderId="3" xfId="0" quotePrefix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right"/>
    </xf>
    <xf numFmtId="0" fontId="2" fillId="2" borderId="2" xfId="0" quotePrefix="1" applyFont="1" applyFill="1" applyBorder="1" applyAlignment="1">
      <alignment horizontal="center"/>
    </xf>
    <xf numFmtId="49" fontId="0" fillId="2" borderId="10" xfId="0" applyNumberFormat="1" applyFill="1" applyBorder="1"/>
    <xf numFmtId="2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2" fontId="0" fillId="2" borderId="10" xfId="0" applyNumberFormat="1" applyFill="1" applyBorder="1"/>
    <xf numFmtId="2" fontId="0" fillId="2" borderId="13" xfId="0" applyNumberFormat="1" applyFill="1" applyBorder="1"/>
    <xf numFmtId="2" fontId="2" fillId="2" borderId="9" xfId="0" applyNumberFormat="1" applyFont="1" applyFill="1" applyBorder="1"/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/>
    <xf numFmtId="2" fontId="2" fillId="2" borderId="11" xfId="0" applyNumberFormat="1" applyFont="1" applyFill="1" applyBorder="1"/>
    <xf numFmtId="2" fontId="2" fillId="2" borderId="13" xfId="0" applyNumberFormat="1" applyFont="1" applyFill="1" applyBorder="1"/>
    <xf numFmtId="2" fontId="0" fillId="2" borderId="0" xfId="0" applyNumberFormat="1" applyFill="1"/>
    <xf numFmtId="9" fontId="8" fillId="2" borderId="0" xfId="1" applyFont="1" applyFill="1"/>
    <xf numFmtId="49" fontId="2" fillId="3" borderId="7" xfId="0" applyNumberFormat="1" applyFont="1" applyFill="1" applyBorder="1" applyAlignment="1">
      <alignment horizontal="center"/>
    </xf>
    <xf numFmtId="0" fontId="0" fillId="3" borderId="13" xfId="0" quotePrefix="1" applyFill="1" applyBorder="1" applyAlignment="1">
      <alignment horizontal="right"/>
    </xf>
    <xf numFmtId="0" fontId="0" fillId="3" borderId="13" xfId="0" applyFill="1" applyBorder="1"/>
    <xf numFmtId="0" fontId="2" fillId="3" borderId="13" xfId="0" applyFont="1" applyFill="1" applyBorder="1"/>
    <xf numFmtId="0" fontId="0" fillId="3" borderId="19" xfId="0" applyFill="1" applyBorder="1"/>
    <xf numFmtId="0" fontId="0" fillId="3" borderId="13" xfId="0" applyFill="1" applyBorder="1" applyAlignment="1">
      <alignment horizontal="right"/>
    </xf>
    <xf numFmtId="164" fontId="2" fillId="3" borderId="13" xfId="0" applyNumberFormat="1" applyFont="1" applyFill="1" applyBorder="1"/>
    <xf numFmtId="2" fontId="0" fillId="3" borderId="13" xfId="0" applyNumberFormat="1" applyFill="1" applyBorder="1"/>
    <xf numFmtId="2" fontId="2" fillId="3" borderId="13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CANOLA AREA PLANTED, PRODUCTION AND YIELD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KANOLA OPPERVLAKTE GEPLANT, PRODUKSIE EN OPBRENGS</a:t>
            </a:r>
          </a:p>
        </c:rich>
      </c:tx>
      <c:layout>
        <c:manualLayout>
          <c:xMode val="edge"/>
          <c:yMode val="edge"/>
          <c:x val="0.23748162614179991"/>
          <c:y val="2.22415617615034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999965334522448E-2"/>
          <c:y val="0.1271186440677966"/>
          <c:w val="0.82645965059740756"/>
          <c:h val="0.63449272948804636"/>
        </c:manualLayout>
      </c:layout>
      <c:barChart>
        <c:barDir val="col"/>
        <c:grouping val="clustered"/>
        <c:varyColors val="0"/>
        <c:ser>
          <c:idx val="0"/>
          <c:order val="0"/>
          <c:tx>
            <c:v>Area / Oppervlakte</c:v>
          </c:tx>
          <c:spPr>
            <a:solidFill>
              <a:srgbClr val="3B6367"/>
            </a:solidFill>
          </c:spPr>
          <c:invertIfNegative val="0"/>
          <c:cat>
            <c:strRef>
              <c:f>'Data-Canola'!$B$10:$AC$10</c:f>
              <c:strCache>
                <c:ptCount val="11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  <c:pt idx="10">
                  <c:v>2025/26*</c:v>
                </c:pt>
              </c:strCache>
            </c:strRef>
          </c:cat>
          <c:val>
            <c:numRef>
              <c:f>'Data-Canola'!$B$15:$AC$15</c:f>
              <c:numCache>
                <c:formatCode>0.0</c:formatCode>
                <c:ptCount val="11"/>
                <c:pt idx="0">
                  <c:v>78.05</c:v>
                </c:pt>
                <c:pt idx="1">
                  <c:v>68.075000000000003</c:v>
                </c:pt>
                <c:pt idx="2">
                  <c:v>84</c:v>
                </c:pt>
                <c:pt idx="3">
                  <c:v>77</c:v>
                </c:pt>
                <c:pt idx="4">
                  <c:v>74</c:v>
                </c:pt>
                <c:pt idx="5" formatCode="General">
                  <c:v>74.12</c:v>
                </c:pt>
                <c:pt idx="6" formatCode="General">
                  <c:v>100</c:v>
                </c:pt>
                <c:pt idx="7" formatCode="General">
                  <c:v>123.51</c:v>
                </c:pt>
                <c:pt idx="8" formatCode="General">
                  <c:v>131.19999999999999</c:v>
                </c:pt>
                <c:pt idx="9" formatCode="General">
                  <c:v>165.75</c:v>
                </c:pt>
                <c:pt idx="10" formatCode="General">
                  <c:v>166.5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5-425F-82AC-49F0DF176B6F}"/>
            </c:ext>
          </c:extLst>
        </c:ser>
        <c:ser>
          <c:idx val="1"/>
          <c:order val="1"/>
          <c:tx>
            <c:v>Production / Produksie</c:v>
          </c:tx>
          <c:spPr>
            <a:solidFill>
              <a:srgbClr val="AE9344"/>
            </a:solidFill>
          </c:spPr>
          <c:invertIfNegative val="0"/>
          <c:cat>
            <c:strRef>
              <c:f>'Data-Canola'!$B$10:$AC$10</c:f>
              <c:strCache>
                <c:ptCount val="11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  <c:pt idx="10">
                  <c:v>2025/26*</c:v>
                </c:pt>
              </c:strCache>
            </c:strRef>
          </c:cat>
          <c:val>
            <c:numRef>
              <c:f>'Data-Canola'!$B$26:$AC$26</c:f>
              <c:numCache>
                <c:formatCode>0.0</c:formatCode>
                <c:ptCount val="11"/>
                <c:pt idx="0">
                  <c:v>97.6</c:v>
                </c:pt>
                <c:pt idx="1">
                  <c:v>105</c:v>
                </c:pt>
                <c:pt idx="2">
                  <c:v>93.468000000000004</c:v>
                </c:pt>
                <c:pt idx="3">
                  <c:v>104.5</c:v>
                </c:pt>
                <c:pt idx="4">
                  <c:v>96.2</c:v>
                </c:pt>
                <c:pt idx="5">
                  <c:v>165.2</c:v>
                </c:pt>
                <c:pt idx="6">
                  <c:v>198.1</c:v>
                </c:pt>
                <c:pt idx="7">
                  <c:v>210.53</c:v>
                </c:pt>
                <c:pt idx="8">
                  <c:v>237.45</c:v>
                </c:pt>
                <c:pt idx="9">
                  <c:v>290.39999999999998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D5-425F-82AC-49F0DF176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125760"/>
        <c:axId val="1"/>
      </c:barChart>
      <c:lineChart>
        <c:grouping val="standard"/>
        <c:varyColors val="0"/>
        <c:ser>
          <c:idx val="2"/>
          <c:order val="2"/>
          <c:tx>
            <c:v>Yield / Opbrengs</c:v>
          </c:tx>
          <c:spPr>
            <a:ln>
              <a:solidFill>
                <a:srgbClr val="3B6367"/>
              </a:solidFill>
            </a:ln>
          </c:spPr>
          <c:marker>
            <c:symbol val="none"/>
          </c:marker>
          <c:val>
            <c:numRef>
              <c:f>'Data-Canola'!$B$37:$AB$37</c:f>
              <c:numCache>
                <c:formatCode>0.00</c:formatCode>
                <c:ptCount val="10"/>
                <c:pt idx="0">
                  <c:v>1.2504804612427931</c:v>
                </c:pt>
                <c:pt idx="1">
                  <c:v>1.5424164524421593</c:v>
                </c:pt>
                <c:pt idx="2">
                  <c:v>1.1127142857142858</c:v>
                </c:pt>
                <c:pt idx="3">
                  <c:v>1.3571428571428572</c:v>
                </c:pt>
                <c:pt idx="4">
                  <c:v>1.3</c:v>
                </c:pt>
                <c:pt idx="5">
                  <c:v>2.2288181327576901</c:v>
                </c:pt>
                <c:pt idx="6">
                  <c:v>1.9809999999999999</c:v>
                </c:pt>
                <c:pt idx="7">
                  <c:v>1.7045583353574609</c:v>
                </c:pt>
                <c:pt idx="8">
                  <c:v>1.8098323170731707</c:v>
                </c:pt>
                <c:pt idx="9">
                  <c:v>1.7520361990950224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D5-425F-82AC-49F0DF176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112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Productin Years / Produksiejare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Thousand ha or ton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Duisend ha of ton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11257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0.96812024095002269"/>
              <c:y val="0.45947606661840434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3.3450706015588E-2"/>
          <c:y val="0.89433959953118991"/>
          <c:w val="0.94366212937174421"/>
          <c:h val="0.10440250818031893"/>
        </c:manualLayout>
      </c:layout>
      <c:overlay val="0"/>
      <c:txPr>
        <a:bodyPr/>
        <a:lstStyle/>
        <a:p>
          <a:pPr>
            <a:defRPr sz="104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Totale oppervlakte onder Kanola / Total area planted to Canola</a:t>
            </a:r>
          </a:p>
        </c:rich>
      </c:tx>
      <c:layout>
        <c:manualLayout>
          <c:xMode val="edge"/>
          <c:yMode val="edge"/>
          <c:x val="0.22640883977900553"/>
          <c:y val="1.9544157770792485E-2"/>
        </c:manualLayout>
      </c:layout>
      <c:overlay val="0"/>
      <c:spPr>
        <a:solidFill>
          <a:sysClr val="window" lastClr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39622641509441E-2"/>
          <c:y val="9.8305084745762716E-2"/>
          <c:w val="0.80688124306326303"/>
          <c:h val="0.7406779661016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'Data-Canola'!$A$13</c:f>
              <c:strCache>
                <c:ptCount val="1"/>
                <c:pt idx="0">
                  <c:v> Wes-Kaap/W. Cape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50800">
                <a:solidFill>
                  <a:srgbClr val="00B05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multiLvlStrRef>
              <c:f>'Data-Canola'!$B$10:$R$10</c:f>
            </c:multiLvlStrRef>
          </c:cat>
          <c:val>
            <c:numRef>
              <c:f>'Data-Canola'!$B$15:$R$15</c:f>
            </c:numRef>
          </c:val>
          <c:extLst>
            <c:ext xmlns:c16="http://schemas.microsoft.com/office/drawing/2014/chart" uri="{C3380CC4-5D6E-409C-BE32-E72D297353CC}">
              <c16:uniqueId val="{00000001-903D-4C7A-9BB6-334759FB9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172800"/>
        <c:axId val="1"/>
      </c:barChart>
      <c:catAx>
        <c:axId val="511172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Produskiejare / Production years</a:t>
                </a:r>
              </a:p>
            </c:rich>
          </c:tx>
          <c:layout>
            <c:manualLayout>
              <c:xMode val="edge"/>
              <c:yMode val="edge"/>
              <c:x val="0.35372645408274245"/>
              <c:y val="0.90671023829531194"/>
            </c:manualLayout>
          </c:layout>
          <c:overlay val="0"/>
          <c:spPr>
            <a:solidFill>
              <a:sysClr val="window" lastClr="FFFFFF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hectares</a:t>
                </a:r>
              </a:p>
            </c:rich>
          </c:tx>
          <c:layout>
            <c:manualLayout>
              <c:xMode val="edge"/>
              <c:yMode val="edge"/>
              <c:x val="1.2181667899247401E-2"/>
              <c:y val="0.38599296629423296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172800"/>
        <c:crosses val="autoZero"/>
        <c:crossBetween val="between"/>
      </c:valAx>
      <c:spPr>
        <a:solidFill>
          <a:schemeClr val="bg2">
            <a:lumMod val="9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887893157001784"/>
          <c:y val="0.95081945784444932"/>
          <c:w val="0.85701657458563529"/>
          <c:h val="0.986128245826979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BBB59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Totale produksie van Kanola / Total production of Canola </a:t>
            </a:r>
          </a:p>
        </c:rich>
      </c:tx>
      <c:layout>
        <c:manualLayout>
          <c:xMode val="edge"/>
          <c:yMode val="edge"/>
          <c:x val="0.2243723300277842"/>
          <c:y val="1.9543760733612001E-2"/>
        </c:manualLayout>
      </c:layout>
      <c:overlay val="0"/>
      <c:spPr>
        <a:solidFill>
          <a:schemeClr val="bg1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976640711902107E-2"/>
          <c:y val="9.056192034915439E-2"/>
          <c:w val="0.90989988876529482"/>
          <c:h val="0.75286415711947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'Data-Canola'!$A$24</c:f>
              <c:strCache>
                <c:ptCount val="1"/>
                <c:pt idx="0">
                  <c:v> Wes-Kaap/W. Cape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50800">
                <a:solidFill>
                  <a:srgbClr val="3366FF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multiLvlStrRef>
              <c:f>'Data-Canola'!$B$21:$R$21</c:f>
            </c:multiLvlStrRef>
          </c:cat>
          <c:val>
            <c:numRef>
              <c:f>'Data-Canola'!$B$26:$R$26</c:f>
            </c:numRef>
          </c:val>
          <c:extLst>
            <c:ext xmlns:c16="http://schemas.microsoft.com/office/drawing/2014/chart" uri="{C3380CC4-5D6E-409C-BE32-E72D297353CC}">
              <c16:uniqueId val="{00000001-8E5E-49F7-8C17-D11E192AA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119520"/>
        <c:axId val="1"/>
      </c:barChart>
      <c:catAx>
        <c:axId val="51111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Produksiejare / Production years</a:t>
                </a:r>
              </a:p>
            </c:rich>
          </c:tx>
          <c:layout>
            <c:manualLayout>
              <c:xMode val="edge"/>
              <c:yMode val="edge"/>
              <c:x val="0.3926586791713797"/>
              <c:y val="0.90507371763714717"/>
            </c:manualLayout>
          </c:layout>
          <c:overlay val="0"/>
          <c:spPr>
            <a:solidFill>
              <a:sysClr val="window" lastClr="FFFFFF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Ton</a:t>
                </a:r>
              </a:p>
            </c:rich>
          </c:tx>
          <c:layout>
            <c:manualLayout>
              <c:xMode val="edge"/>
              <c:yMode val="edge"/>
              <c:x val="1.2181845470153052E-2"/>
              <c:y val="0.39087931909745843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119520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5912737895210797"/>
          <c:y val="0.95538057742782156"/>
          <c:w val="0.867319723109925"/>
          <c:h val="0.989501312335958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Totale gemiddelde opbrengs van Kanola / Total average yield of Canola</a:t>
            </a:r>
          </a:p>
        </c:rich>
      </c:tx>
      <c:layout>
        <c:manualLayout>
          <c:xMode val="edge"/>
          <c:yMode val="edge"/>
          <c:x val="0.16004222612669283"/>
          <c:y val="1.7361426659612215E-2"/>
        </c:manualLayout>
      </c:layout>
      <c:overlay val="0"/>
      <c:spPr>
        <a:solidFill>
          <a:schemeClr val="bg1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97669256381798"/>
          <c:y val="0.16271186440677965"/>
          <c:w val="0.85349611542730297"/>
          <c:h val="0.6186440677966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'Data-Canola'!$A$35</c:f>
              <c:strCache>
                <c:ptCount val="1"/>
                <c:pt idx="0">
                  <c:v> Wes-Kaap/W. Cape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50800">
                <a:solidFill>
                  <a:srgbClr val="3366FF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multiLvlStrRef>
              <c:f>'Data-Canola'!$B$32:$R$32</c:f>
            </c:multiLvlStrRef>
          </c:cat>
          <c:val>
            <c:numRef>
              <c:f>'Data-Canola'!$B$37:$R$37</c:f>
            </c:numRef>
          </c:val>
          <c:extLst>
            <c:ext xmlns:c16="http://schemas.microsoft.com/office/drawing/2014/chart" uri="{C3380CC4-5D6E-409C-BE32-E72D297353CC}">
              <c16:uniqueId val="{00000001-4A36-4606-A69B-57D632EE9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126720"/>
        <c:axId val="1"/>
      </c:barChart>
      <c:catAx>
        <c:axId val="51112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Produksiejare / Production years</a:t>
                </a:r>
              </a:p>
            </c:rich>
          </c:tx>
          <c:layout>
            <c:manualLayout>
              <c:xMode val="edge"/>
              <c:yMode val="edge"/>
              <c:x val="0.36892836742514623"/>
              <c:y val="0.87943232392393633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2.1134754849858644E-2"/>
              <c:y val="0.49754504995176002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126720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1214782036542951"/>
          <c:y val="0.95838598238461292"/>
          <c:w val="0.83274650586032117"/>
          <c:h val="0.994956065274449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1D66A69-22C3-40A7-A03A-78DD7E7943BF}">
  <sheetPr/>
  <sheetViews>
    <sheetView zoomScale="7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74C3E2-933C-4636-AA78-070D362D9056}">
  <sheetPr/>
  <sheetViews>
    <sheetView zoomScale="70"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7DA57A-8B4F-4B41-8B28-393F6CC6DF62}">
  <sheetPr/>
  <sheetViews>
    <sheetView zoomScale="85" workbookViewId="0"/>
  </sheetViews>
  <pageMargins left="0.75" right="0.75" top="1" bottom="1" header="0.5" footer="0.5"/>
  <pageSetup orientation="landscape" horizontalDpi="4294967293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6A33CA9-9B5D-4521-A4EE-41B2C38CCD55}">
  <sheetPr/>
  <sheetViews>
    <sheetView zoomScale="88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90307-FC3C-4224-C8D5-30504903F3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5516880" cy="38557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959644-9E4F-240E-23A0-ED5B876B1A5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463540" cy="3703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DACD83-0B28-5B9D-3164-194B49EB371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5532120" cy="38557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D4D9AA-BC05-5930-6CF3-9ABCBF988F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A5FCA-C081-464D-84F9-D90FE684F495}">
  <dimension ref="A1:AD40"/>
  <sheetViews>
    <sheetView tabSelected="1" zoomScale="76" zoomScaleNormal="76" workbookViewId="0">
      <pane xSplit="1" ySplit="10" topLeftCell="B11" activePane="bottomRight" state="frozen"/>
      <selection pane="topRight" activeCell="B1" sqref="B1"/>
      <selection pane="bottomLeft" activeCell="A14" sqref="A14"/>
      <selection pane="bottomRight" activeCell="A7" sqref="A7"/>
    </sheetView>
  </sheetViews>
  <sheetFormatPr defaultRowHeight="13.2" x14ac:dyDescent="0.25"/>
  <cols>
    <col min="1" max="1" width="49.33203125" style="4" customWidth="1"/>
    <col min="2" max="18" width="10.77734375" style="4" hidden="1" customWidth="1"/>
    <col min="19" max="52" width="10.77734375" style="4" customWidth="1"/>
    <col min="53" max="60" width="8.88671875" style="4"/>
    <col min="61" max="61" width="10.33203125" style="4" bestFit="1" customWidth="1"/>
    <col min="62" max="16384" width="8.88671875" style="4"/>
  </cols>
  <sheetData>
    <row r="1" spans="1:29" ht="15.6" x14ac:dyDescent="0.3">
      <c r="A1" s="1" t="s">
        <v>23</v>
      </c>
      <c r="B1" s="2"/>
      <c r="C1" s="3"/>
      <c r="D1" s="3"/>
      <c r="E1" s="3"/>
      <c r="F1" s="3"/>
    </row>
    <row r="3" spans="1:29" x14ac:dyDescent="0.25">
      <c r="A3" s="4" t="s">
        <v>14</v>
      </c>
    </row>
    <row r="4" spans="1:29" x14ac:dyDescent="0.25">
      <c r="A4" s="4" t="s">
        <v>15</v>
      </c>
    </row>
    <row r="6" spans="1:29" x14ac:dyDescent="0.25">
      <c r="A6" s="5" t="s">
        <v>52</v>
      </c>
    </row>
    <row r="8" spans="1:29" x14ac:dyDescent="0.25">
      <c r="A8" s="6" t="s">
        <v>19</v>
      </c>
      <c r="B8" s="6"/>
    </row>
    <row r="9" spans="1:29" ht="13.8" thickBot="1" x14ac:dyDescent="0.3">
      <c r="A9" s="6" t="s">
        <v>20</v>
      </c>
      <c r="B9" s="6"/>
    </row>
    <row r="10" spans="1:29" x14ac:dyDescent="0.25">
      <c r="A10" s="7" t="s">
        <v>0</v>
      </c>
      <c r="B10" s="8" t="s">
        <v>5</v>
      </c>
      <c r="C10" s="9" t="s">
        <v>4</v>
      </c>
      <c r="D10" s="10" t="s">
        <v>6</v>
      </c>
      <c r="E10" s="11" t="s">
        <v>7</v>
      </c>
      <c r="F10" s="11" t="s">
        <v>8</v>
      </c>
      <c r="G10" s="11" t="s">
        <v>9</v>
      </c>
      <c r="H10" s="12" t="s">
        <v>10</v>
      </c>
      <c r="I10" s="11" t="s">
        <v>18</v>
      </c>
      <c r="J10" s="13" t="s">
        <v>24</v>
      </c>
      <c r="K10" s="11" t="s">
        <v>25</v>
      </c>
      <c r="L10" s="11" t="s">
        <v>26</v>
      </c>
      <c r="M10" s="14" t="s">
        <v>27</v>
      </c>
      <c r="N10" s="14" t="s">
        <v>28</v>
      </c>
      <c r="O10" s="14" t="s">
        <v>29</v>
      </c>
      <c r="P10" s="14" t="s">
        <v>30</v>
      </c>
      <c r="Q10" s="15" t="s">
        <v>32</v>
      </c>
      <c r="R10" s="15" t="s">
        <v>33</v>
      </c>
      <c r="S10" s="15" t="s">
        <v>34</v>
      </c>
      <c r="T10" s="15" t="s">
        <v>37</v>
      </c>
      <c r="U10" s="15" t="s">
        <v>40</v>
      </c>
      <c r="V10" s="15" t="s">
        <v>41</v>
      </c>
      <c r="W10" s="15" t="s">
        <v>42</v>
      </c>
      <c r="X10" s="15" t="s">
        <v>43</v>
      </c>
      <c r="Y10" s="15" t="s">
        <v>47</v>
      </c>
      <c r="Z10" s="15" t="s">
        <v>48</v>
      </c>
      <c r="AA10" s="15" t="s">
        <v>49</v>
      </c>
      <c r="AB10" s="15" t="s">
        <v>51</v>
      </c>
      <c r="AC10" s="76" t="s">
        <v>50</v>
      </c>
    </row>
    <row r="11" spans="1:29" x14ac:dyDescent="0.25">
      <c r="A11" s="16" t="s">
        <v>11</v>
      </c>
      <c r="B11" s="17" t="s">
        <v>1</v>
      </c>
      <c r="C11" s="17" t="s">
        <v>1</v>
      </c>
      <c r="D11" s="17" t="s">
        <v>1</v>
      </c>
      <c r="E11" s="18" t="s">
        <v>1</v>
      </c>
      <c r="F11" s="18" t="s">
        <v>1</v>
      </c>
      <c r="G11" s="18" t="s">
        <v>1</v>
      </c>
      <c r="H11" s="19" t="s">
        <v>1</v>
      </c>
      <c r="I11" s="18" t="s">
        <v>1</v>
      </c>
      <c r="J11" s="20" t="s">
        <v>1</v>
      </c>
      <c r="K11" s="18" t="s">
        <v>1</v>
      </c>
      <c r="L11" s="18" t="s">
        <v>1</v>
      </c>
      <c r="M11" s="21" t="s">
        <v>1</v>
      </c>
      <c r="N11" s="21" t="s">
        <v>1</v>
      </c>
      <c r="O11" s="21" t="s">
        <v>1</v>
      </c>
      <c r="P11" s="21" t="s">
        <v>1</v>
      </c>
      <c r="Q11" s="22" t="s">
        <v>1</v>
      </c>
      <c r="R11" s="22" t="s">
        <v>1</v>
      </c>
      <c r="S11" s="22" t="s">
        <v>1</v>
      </c>
      <c r="T11" s="22" t="s">
        <v>1</v>
      </c>
      <c r="U11" s="22" t="s">
        <v>1</v>
      </c>
      <c r="V11" s="22" t="s">
        <v>1</v>
      </c>
      <c r="W11" s="22" t="s">
        <v>1</v>
      </c>
      <c r="X11" s="22" t="s">
        <v>1</v>
      </c>
      <c r="Y11" s="22" t="s">
        <v>1</v>
      </c>
      <c r="Z11" s="22" t="s">
        <v>1</v>
      </c>
      <c r="AA11" s="22" t="s">
        <v>1</v>
      </c>
      <c r="AB11" s="22" t="s">
        <v>1</v>
      </c>
      <c r="AC11" s="77" t="s">
        <v>1</v>
      </c>
    </row>
    <row r="12" spans="1:29" x14ac:dyDescent="0.25">
      <c r="A12" s="23"/>
      <c r="B12" s="24"/>
      <c r="C12" s="25"/>
      <c r="D12" s="25"/>
      <c r="E12" s="24"/>
      <c r="F12" s="24"/>
      <c r="G12" s="24"/>
      <c r="H12" s="24"/>
      <c r="I12" s="24"/>
      <c r="J12" s="26"/>
      <c r="K12" s="24"/>
      <c r="L12" s="24"/>
      <c r="M12" s="27"/>
      <c r="N12" s="27"/>
      <c r="O12" s="27"/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78"/>
    </row>
    <row r="13" spans="1:29" x14ac:dyDescent="0.25">
      <c r="A13" s="23" t="s">
        <v>12</v>
      </c>
      <c r="B13" s="24">
        <v>17</v>
      </c>
      <c r="C13" s="29">
        <v>25</v>
      </c>
      <c r="D13" s="29">
        <v>19.145</v>
      </c>
      <c r="E13" s="30">
        <v>27</v>
      </c>
      <c r="F13" s="30">
        <v>33</v>
      </c>
      <c r="G13" s="30">
        <v>44.2</v>
      </c>
      <c r="H13" s="30">
        <v>45.5</v>
      </c>
      <c r="I13" s="30">
        <v>40.200000000000003</v>
      </c>
      <c r="J13" s="31">
        <v>32</v>
      </c>
      <c r="K13" s="30">
        <v>33.200000000000003</v>
      </c>
      <c r="L13" s="30">
        <v>34</v>
      </c>
      <c r="M13" s="32">
        <v>35.06</v>
      </c>
      <c r="N13" s="32">
        <v>34.82</v>
      </c>
      <c r="O13" s="32">
        <f>O15</f>
        <v>43.51</v>
      </c>
      <c r="P13" s="32">
        <v>44.1</v>
      </c>
      <c r="Q13" s="33">
        <f>Q15</f>
        <v>72.165000000000006</v>
      </c>
      <c r="R13" s="33">
        <v>95</v>
      </c>
      <c r="S13" s="33">
        <v>78.05</v>
      </c>
      <c r="T13" s="33">
        <v>68.075000000000003</v>
      </c>
      <c r="U13" s="33">
        <v>84</v>
      </c>
      <c r="V13" s="33">
        <v>77</v>
      </c>
      <c r="W13" s="33">
        <v>74</v>
      </c>
      <c r="X13" s="28">
        <v>74.12</v>
      </c>
      <c r="Y13" s="28">
        <v>100</v>
      </c>
      <c r="Z13" s="28">
        <v>123.51</v>
      </c>
      <c r="AA13" s="28">
        <v>131.19999999999999</v>
      </c>
      <c r="AB13" s="28">
        <v>165.75</v>
      </c>
      <c r="AC13" s="78">
        <v>166.5</v>
      </c>
    </row>
    <row r="14" spans="1:29" x14ac:dyDescent="0.25">
      <c r="A14" s="23"/>
      <c r="B14" s="24"/>
      <c r="C14" s="29"/>
      <c r="D14" s="29"/>
      <c r="E14" s="30"/>
      <c r="F14" s="30"/>
      <c r="G14" s="30"/>
      <c r="H14" s="30"/>
      <c r="I14" s="30"/>
      <c r="J14" s="31"/>
      <c r="K14" s="30"/>
      <c r="L14" s="30"/>
      <c r="M14" s="32"/>
      <c r="N14" s="32"/>
      <c r="O14" s="32"/>
      <c r="P14" s="32"/>
      <c r="Q14" s="33"/>
      <c r="R14" s="33"/>
      <c r="S14" s="33"/>
      <c r="T14" s="33"/>
      <c r="U14" s="33"/>
      <c r="V14" s="28"/>
      <c r="W14" s="28"/>
      <c r="X14" s="28"/>
      <c r="Y14" s="28"/>
      <c r="Z14" s="28"/>
      <c r="AA14" s="28"/>
      <c r="AB14" s="28"/>
      <c r="AC14" s="78"/>
    </row>
    <row r="15" spans="1:29" x14ac:dyDescent="0.25">
      <c r="A15" s="16" t="s">
        <v>13</v>
      </c>
      <c r="B15" s="34">
        <f t="shared" ref="B15:L15" si="0">B13</f>
        <v>17</v>
      </c>
      <c r="C15" s="34">
        <f t="shared" si="0"/>
        <v>25</v>
      </c>
      <c r="D15" s="34">
        <f t="shared" si="0"/>
        <v>19.145</v>
      </c>
      <c r="E15" s="34">
        <f t="shared" si="0"/>
        <v>27</v>
      </c>
      <c r="F15" s="35">
        <f t="shared" si="0"/>
        <v>33</v>
      </c>
      <c r="G15" s="35">
        <f t="shared" si="0"/>
        <v>44.2</v>
      </c>
      <c r="H15" s="35">
        <f t="shared" si="0"/>
        <v>45.5</v>
      </c>
      <c r="I15" s="35">
        <f t="shared" si="0"/>
        <v>40.200000000000003</v>
      </c>
      <c r="J15" s="35">
        <f t="shared" si="0"/>
        <v>32</v>
      </c>
      <c r="K15" s="35">
        <f t="shared" si="0"/>
        <v>33.200000000000003</v>
      </c>
      <c r="L15" s="35">
        <f t="shared" si="0"/>
        <v>34</v>
      </c>
      <c r="M15" s="35">
        <v>35.06</v>
      </c>
      <c r="N15" s="35">
        <f>N13</f>
        <v>34.82</v>
      </c>
      <c r="O15" s="35">
        <v>43.51</v>
      </c>
      <c r="P15" s="35">
        <f>P13</f>
        <v>44.1</v>
      </c>
      <c r="Q15" s="36">
        <v>72.165000000000006</v>
      </c>
      <c r="R15" s="36">
        <v>95</v>
      </c>
      <c r="S15" s="36">
        <f t="shared" ref="S15:X15" si="1">S13</f>
        <v>78.05</v>
      </c>
      <c r="T15" s="36">
        <f t="shared" si="1"/>
        <v>68.075000000000003</v>
      </c>
      <c r="U15" s="36">
        <f t="shared" si="1"/>
        <v>84</v>
      </c>
      <c r="V15" s="36">
        <f t="shared" si="1"/>
        <v>77</v>
      </c>
      <c r="W15" s="36">
        <f t="shared" si="1"/>
        <v>74</v>
      </c>
      <c r="X15" s="37">
        <f t="shared" si="1"/>
        <v>74.12</v>
      </c>
      <c r="Y15" s="37">
        <f t="shared" ref="Y15:AB15" si="2">Y13</f>
        <v>100</v>
      </c>
      <c r="Z15" s="37">
        <f t="shared" si="2"/>
        <v>123.51</v>
      </c>
      <c r="AA15" s="37">
        <f t="shared" si="2"/>
        <v>131.19999999999999</v>
      </c>
      <c r="AB15" s="37">
        <f t="shared" si="2"/>
        <v>165.75</v>
      </c>
      <c r="AC15" s="79">
        <f>AC13</f>
        <v>166.5</v>
      </c>
    </row>
    <row r="16" spans="1:29" ht="13.8" thickBot="1" x14ac:dyDescent="0.3">
      <c r="A16" s="38"/>
      <c r="B16" s="39"/>
      <c r="C16" s="40"/>
      <c r="D16" s="40"/>
      <c r="E16" s="41"/>
      <c r="F16" s="41"/>
      <c r="G16" s="41"/>
      <c r="H16" s="39"/>
      <c r="I16" s="41"/>
      <c r="J16" s="42"/>
      <c r="K16" s="39"/>
      <c r="L16" s="39"/>
      <c r="M16" s="43"/>
      <c r="N16" s="43"/>
      <c r="O16" s="43"/>
      <c r="P16" s="43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80"/>
    </row>
    <row r="17" spans="1:30" x14ac:dyDescent="0.25">
      <c r="I17" s="45"/>
      <c r="J17" s="46"/>
      <c r="AA17" s="45">
        <f>AVERAGE(X15:AB15)</f>
        <v>118.91599999999998</v>
      </c>
      <c r="AB17" s="6" t="s">
        <v>44</v>
      </c>
      <c r="AC17" s="6"/>
    </row>
    <row r="18" spans="1:30" x14ac:dyDescent="0.25">
      <c r="I18" s="45"/>
      <c r="J18" s="46"/>
      <c r="AA18" s="45">
        <f>AVERAGE(S15:AB15)</f>
        <v>97.570499999999996</v>
      </c>
      <c r="AB18" s="6" t="s">
        <v>45</v>
      </c>
      <c r="AC18" s="6"/>
    </row>
    <row r="19" spans="1:30" x14ac:dyDescent="0.25">
      <c r="A19" s="6" t="s">
        <v>21</v>
      </c>
      <c r="B19" s="6"/>
      <c r="I19" s="45"/>
      <c r="J19" s="46"/>
    </row>
    <row r="20" spans="1:30" ht="13.8" thickBot="1" x14ac:dyDescent="0.3">
      <c r="A20" s="6" t="s">
        <v>22</v>
      </c>
      <c r="B20" s="6"/>
      <c r="I20" s="45"/>
      <c r="J20" s="46"/>
    </row>
    <row r="21" spans="1:30" x14ac:dyDescent="0.25">
      <c r="A21" s="7" t="s">
        <v>0</v>
      </c>
      <c r="B21" s="8" t="s">
        <v>5</v>
      </c>
      <c r="C21" s="9" t="s">
        <v>4</v>
      </c>
      <c r="D21" s="10" t="s">
        <v>6</v>
      </c>
      <c r="E21" s="11" t="s">
        <v>7</v>
      </c>
      <c r="F21" s="11" t="s">
        <v>8</v>
      </c>
      <c r="G21" s="11" t="s">
        <v>9</v>
      </c>
      <c r="H21" s="11" t="s">
        <v>10</v>
      </c>
      <c r="I21" s="47" t="s">
        <v>18</v>
      </c>
      <c r="J21" s="47" t="str">
        <f t="shared" ref="J21:Q21" si="3">J10</f>
        <v>2006/07</v>
      </c>
      <c r="K21" s="47" t="str">
        <f t="shared" si="3"/>
        <v>2007/08</v>
      </c>
      <c r="L21" s="47" t="str">
        <f t="shared" si="3"/>
        <v>2008/09</v>
      </c>
      <c r="M21" s="47" t="str">
        <f t="shared" si="3"/>
        <v>2009/10</v>
      </c>
      <c r="N21" s="47" t="str">
        <f t="shared" si="3"/>
        <v>2010/11</v>
      </c>
      <c r="O21" s="47" t="str">
        <f t="shared" si="3"/>
        <v>2011/12</v>
      </c>
      <c r="P21" s="48" t="str">
        <f t="shared" si="3"/>
        <v>2012/13</v>
      </c>
      <c r="Q21" s="49" t="str">
        <f t="shared" si="3"/>
        <v>2013/14</v>
      </c>
      <c r="R21" s="15" t="s">
        <v>33</v>
      </c>
      <c r="S21" s="15" t="s">
        <v>31</v>
      </c>
      <c r="T21" s="15" t="s">
        <v>35</v>
      </c>
      <c r="U21" s="15" t="s">
        <v>35</v>
      </c>
      <c r="V21" s="15" t="s">
        <v>38</v>
      </c>
      <c r="W21" s="15" t="s">
        <v>39</v>
      </c>
      <c r="X21" s="15" t="str">
        <f>X10</f>
        <v>2020/21</v>
      </c>
      <c r="Y21" s="15" t="str">
        <f>Y10</f>
        <v>2021/22</v>
      </c>
      <c r="Z21" s="15" t="str">
        <f>Z10</f>
        <v>2022/23</v>
      </c>
      <c r="AA21" s="15" t="str">
        <f>AA10</f>
        <v>2023/24</v>
      </c>
      <c r="AB21" s="15" t="s">
        <v>51</v>
      </c>
      <c r="AC21" s="76" t="s">
        <v>50</v>
      </c>
    </row>
    <row r="22" spans="1:30" x14ac:dyDescent="0.25">
      <c r="A22" s="16" t="s">
        <v>11</v>
      </c>
      <c r="B22" s="17" t="s">
        <v>2</v>
      </c>
      <c r="C22" s="17" t="s">
        <v>2</v>
      </c>
      <c r="D22" s="17" t="s">
        <v>2</v>
      </c>
      <c r="E22" s="50" t="s">
        <v>2</v>
      </c>
      <c r="F22" s="50" t="s">
        <v>2</v>
      </c>
      <c r="G22" s="50" t="s">
        <v>2</v>
      </c>
      <c r="H22" s="50" t="s">
        <v>2</v>
      </c>
      <c r="I22" s="50" t="s">
        <v>2</v>
      </c>
      <c r="J22" s="50" t="s">
        <v>2</v>
      </c>
      <c r="K22" s="50" t="s">
        <v>2</v>
      </c>
      <c r="L22" s="50" t="s">
        <v>2</v>
      </c>
      <c r="M22" s="51" t="s">
        <v>2</v>
      </c>
      <c r="N22" s="51" t="s">
        <v>2</v>
      </c>
      <c r="O22" s="51" t="s">
        <v>2</v>
      </c>
      <c r="P22" s="52" t="s">
        <v>2</v>
      </c>
      <c r="Q22" s="53" t="s">
        <v>2</v>
      </c>
      <c r="R22" s="53" t="s">
        <v>2</v>
      </c>
      <c r="S22" s="53" t="s">
        <v>2</v>
      </c>
      <c r="T22" s="53" t="s">
        <v>2</v>
      </c>
      <c r="U22" s="53" t="s">
        <v>2</v>
      </c>
      <c r="V22" s="53" t="s">
        <v>2</v>
      </c>
      <c r="W22" s="53" t="s">
        <v>2</v>
      </c>
      <c r="X22" s="53" t="s">
        <v>2</v>
      </c>
      <c r="Y22" s="53" t="s">
        <v>2</v>
      </c>
      <c r="Z22" s="53" t="s">
        <v>2</v>
      </c>
      <c r="AA22" s="53" t="s">
        <v>2</v>
      </c>
      <c r="AB22" s="53" t="s">
        <v>2</v>
      </c>
      <c r="AC22" s="81" t="s">
        <v>2</v>
      </c>
    </row>
    <row r="23" spans="1:30" x14ac:dyDescent="0.25">
      <c r="A23" s="23"/>
      <c r="B23" s="25"/>
      <c r="C23" s="25"/>
      <c r="D23" s="25"/>
      <c r="E23" s="24"/>
      <c r="F23" s="24"/>
      <c r="G23" s="24"/>
      <c r="H23" s="24"/>
      <c r="I23" s="30"/>
      <c r="J23" s="54"/>
      <c r="K23" s="24"/>
      <c r="L23" s="24"/>
      <c r="M23" s="27"/>
      <c r="N23" s="27"/>
      <c r="O23" s="27"/>
      <c r="P23" s="55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78"/>
    </row>
    <row r="24" spans="1:30" x14ac:dyDescent="0.25">
      <c r="A24" s="23" t="s">
        <v>12</v>
      </c>
      <c r="B24" s="25">
        <v>21</v>
      </c>
      <c r="C24" s="29">
        <v>23</v>
      </c>
      <c r="D24" s="29">
        <v>20.228999999999999</v>
      </c>
      <c r="E24" s="30">
        <v>25.75</v>
      </c>
      <c r="F24" s="30">
        <v>37.975000000000001</v>
      </c>
      <c r="G24" s="30">
        <v>40.770000000000003</v>
      </c>
      <c r="H24" s="30">
        <v>32</v>
      </c>
      <c r="I24" s="30">
        <v>44.2</v>
      </c>
      <c r="J24" s="30">
        <v>36.5</v>
      </c>
      <c r="K24" s="30">
        <v>39.840000000000003</v>
      </c>
      <c r="L24" s="30">
        <v>30.8</v>
      </c>
      <c r="M24" s="32">
        <v>40.31</v>
      </c>
      <c r="N24" s="32">
        <v>36.9</v>
      </c>
      <c r="O24" s="32">
        <f>O26</f>
        <v>58.8</v>
      </c>
      <c r="P24" s="32">
        <f>P26</f>
        <v>79.650000000000006</v>
      </c>
      <c r="Q24" s="32">
        <v>139.5</v>
      </c>
      <c r="R24" s="33">
        <v>121</v>
      </c>
      <c r="S24" s="33">
        <v>97.6</v>
      </c>
      <c r="T24" s="33">
        <v>105</v>
      </c>
      <c r="U24" s="33">
        <v>93.468000000000004</v>
      </c>
      <c r="V24" s="33">
        <v>104.5</v>
      </c>
      <c r="W24" s="33">
        <v>96.2</v>
      </c>
      <c r="X24" s="28">
        <v>165.2</v>
      </c>
      <c r="Y24" s="28">
        <v>198.1</v>
      </c>
      <c r="Z24" s="28">
        <v>210.53</v>
      </c>
      <c r="AA24" s="28">
        <v>237.45</v>
      </c>
      <c r="AB24" s="28">
        <v>290.39999999999998</v>
      </c>
      <c r="AC24" s="78"/>
    </row>
    <row r="25" spans="1:30" x14ac:dyDescent="0.25">
      <c r="A25" s="23"/>
      <c r="B25" s="25"/>
      <c r="C25" s="29"/>
      <c r="D25" s="29"/>
      <c r="E25" s="30"/>
      <c r="F25" s="30"/>
      <c r="G25" s="30"/>
      <c r="H25" s="30"/>
      <c r="I25" s="30"/>
      <c r="J25" s="30"/>
      <c r="K25" s="30"/>
      <c r="L25" s="30"/>
      <c r="M25" s="32"/>
      <c r="N25" s="32"/>
      <c r="O25" s="32"/>
      <c r="P25" s="31"/>
      <c r="Q25" s="33"/>
      <c r="R25" s="33"/>
      <c r="S25" s="33"/>
      <c r="T25" s="33"/>
      <c r="U25" s="33"/>
      <c r="V25" s="28"/>
      <c r="W25" s="28"/>
      <c r="X25" s="28"/>
      <c r="Y25" s="28"/>
      <c r="Z25" s="28"/>
      <c r="AA25" s="28"/>
      <c r="AB25" s="28"/>
      <c r="AC25" s="78"/>
    </row>
    <row r="26" spans="1:30" x14ac:dyDescent="0.25">
      <c r="A26" s="16" t="s">
        <v>13</v>
      </c>
      <c r="B26" s="35">
        <f t="shared" ref="B26:M26" si="4">B24</f>
        <v>21</v>
      </c>
      <c r="C26" s="35">
        <f t="shared" si="4"/>
        <v>23</v>
      </c>
      <c r="D26" s="35">
        <f t="shared" si="4"/>
        <v>20.228999999999999</v>
      </c>
      <c r="E26" s="35">
        <f t="shared" si="4"/>
        <v>25.75</v>
      </c>
      <c r="F26" s="35">
        <f t="shared" si="4"/>
        <v>37.975000000000001</v>
      </c>
      <c r="G26" s="35">
        <f t="shared" si="4"/>
        <v>40.770000000000003</v>
      </c>
      <c r="H26" s="35">
        <f t="shared" si="4"/>
        <v>32</v>
      </c>
      <c r="I26" s="35">
        <f t="shared" si="4"/>
        <v>44.2</v>
      </c>
      <c r="J26" s="35">
        <f t="shared" si="4"/>
        <v>36.5</v>
      </c>
      <c r="K26" s="35">
        <f t="shared" si="4"/>
        <v>39.840000000000003</v>
      </c>
      <c r="L26" s="35">
        <f t="shared" si="4"/>
        <v>30.8</v>
      </c>
      <c r="M26" s="35">
        <f t="shared" si="4"/>
        <v>40.31</v>
      </c>
      <c r="N26" s="35">
        <f>N24</f>
        <v>36.9</v>
      </c>
      <c r="O26" s="35">
        <v>58.8</v>
      </c>
      <c r="P26" s="56">
        <v>79.650000000000006</v>
      </c>
      <c r="Q26" s="36">
        <f>Q24</f>
        <v>139.5</v>
      </c>
      <c r="R26" s="36">
        <v>121</v>
      </c>
      <c r="S26" s="36">
        <f t="shared" ref="S26:Y26" si="5">S24</f>
        <v>97.6</v>
      </c>
      <c r="T26" s="36">
        <f t="shared" si="5"/>
        <v>105</v>
      </c>
      <c r="U26" s="36">
        <f t="shared" si="5"/>
        <v>93.468000000000004</v>
      </c>
      <c r="V26" s="36">
        <f t="shared" si="5"/>
        <v>104.5</v>
      </c>
      <c r="W26" s="36">
        <f t="shared" si="5"/>
        <v>96.2</v>
      </c>
      <c r="X26" s="36">
        <f t="shared" si="5"/>
        <v>165.2</v>
      </c>
      <c r="Y26" s="36">
        <f t="shared" si="5"/>
        <v>198.1</v>
      </c>
      <c r="Z26" s="36">
        <f t="shared" ref="Z26:AC26" si="6">Z24</f>
        <v>210.53</v>
      </c>
      <c r="AA26" s="36">
        <f t="shared" si="6"/>
        <v>237.45</v>
      </c>
      <c r="AB26" s="36">
        <f t="shared" si="6"/>
        <v>290.39999999999998</v>
      </c>
      <c r="AC26" s="82">
        <f t="shared" si="6"/>
        <v>0</v>
      </c>
      <c r="AD26" s="45"/>
    </row>
    <row r="27" spans="1:30" ht="13.8" thickBot="1" x14ac:dyDescent="0.3">
      <c r="A27" s="38"/>
      <c r="B27" s="57"/>
      <c r="C27" s="40"/>
      <c r="D27" s="40"/>
      <c r="E27" s="41"/>
      <c r="F27" s="41"/>
      <c r="G27" s="41"/>
      <c r="H27" s="41"/>
      <c r="I27" s="39"/>
      <c r="J27" s="58"/>
      <c r="K27" s="39"/>
      <c r="L27" s="39"/>
      <c r="M27" s="43"/>
      <c r="N27" s="43"/>
      <c r="O27" s="43"/>
      <c r="P27" s="59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80"/>
      <c r="AD27" s="75"/>
    </row>
    <row r="28" spans="1:30" x14ac:dyDescent="0.25">
      <c r="AA28" s="45">
        <f>AVERAGE(X26:AB26)</f>
        <v>220.33599999999996</v>
      </c>
      <c r="AB28" s="6" t="s">
        <v>46</v>
      </c>
      <c r="AC28" s="6"/>
    </row>
    <row r="29" spans="1:30" x14ac:dyDescent="0.25">
      <c r="AA29" s="45">
        <f>AVERAGE(S26:AB26)</f>
        <v>159.84479999999999</v>
      </c>
      <c r="AB29" s="6" t="s">
        <v>45</v>
      </c>
      <c r="AC29" s="6"/>
    </row>
    <row r="30" spans="1:30" x14ac:dyDescent="0.25">
      <c r="A30" s="6" t="s">
        <v>16</v>
      </c>
      <c r="B30" s="6"/>
    </row>
    <row r="31" spans="1:30" ht="13.8" thickBot="1" x14ac:dyDescent="0.3">
      <c r="A31" s="6" t="s">
        <v>17</v>
      </c>
      <c r="B31" s="6"/>
    </row>
    <row r="32" spans="1:30" x14ac:dyDescent="0.25">
      <c r="A32" s="7" t="s">
        <v>0</v>
      </c>
      <c r="B32" s="60" t="s">
        <v>5</v>
      </c>
      <c r="C32" s="61" t="s">
        <v>4</v>
      </c>
      <c r="D32" s="62" t="s">
        <v>6</v>
      </c>
      <c r="E32" s="11" t="s">
        <v>7</v>
      </c>
      <c r="F32" s="11" t="s">
        <v>8</v>
      </c>
      <c r="G32" s="11" t="s">
        <v>9</v>
      </c>
      <c r="H32" s="11" t="s">
        <v>10</v>
      </c>
      <c r="I32" s="63" t="s">
        <v>18</v>
      </c>
      <c r="J32" s="63" t="s">
        <v>24</v>
      </c>
      <c r="K32" s="15" t="str">
        <f t="shared" ref="K32:S32" si="7">K10</f>
        <v>2007/08</v>
      </c>
      <c r="L32" s="15" t="str">
        <f t="shared" si="7"/>
        <v>2008/09</v>
      </c>
      <c r="M32" s="15" t="str">
        <f t="shared" si="7"/>
        <v>2009/10</v>
      </c>
      <c r="N32" s="15" t="str">
        <f t="shared" si="7"/>
        <v>2010/11</v>
      </c>
      <c r="O32" s="15" t="str">
        <f t="shared" si="7"/>
        <v>2011/12</v>
      </c>
      <c r="P32" s="15" t="str">
        <f t="shared" si="7"/>
        <v>2012/13</v>
      </c>
      <c r="Q32" s="15" t="str">
        <f t="shared" si="7"/>
        <v>2013/14</v>
      </c>
      <c r="R32" s="15" t="str">
        <f t="shared" si="7"/>
        <v>2014/15</v>
      </c>
      <c r="S32" s="15" t="str">
        <f t="shared" si="7"/>
        <v>2015/16</v>
      </c>
      <c r="T32" s="15" t="s">
        <v>35</v>
      </c>
      <c r="U32" s="15" t="s">
        <v>36</v>
      </c>
      <c r="V32" s="15" t="s">
        <v>38</v>
      </c>
      <c r="W32" s="15" t="s">
        <v>39</v>
      </c>
      <c r="X32" s="15" t="str">
        <f>X10</f>
        <v>2020/21</v>
      </c>
      <c r="Y32" s="15" t="str">
        <f>Y10</f>
        <v>2021/22</v>
      </c>
      <c r="Z32" s="15" t="str">
        <f>Z10</f>
        <v>2022/23</v>
      </c>
      <c r="AA32" s="15" t="str">
        <f>AA10</f>
        <v>2023/24</v>
      </c>
      <c r="AB32" s="15" t="s">
        <v>51</v>
      </c>
      <c r="AC32" s="76" t="s">
        <v>50</v>
      </c>
    </row>
    <row r="33" spans="1:29" x14ac:dyDescent="0.25">
      <c r="A33" s="16" t="s">
        <v>11</v>
      </c>
      <c r="B33" s="17" t="s">
        <v>1</v>
      </c>
      <c r="C33" s="17" t="s">
        <v>3</v>
      </c>
      <c r="D33" s="17" t="s">
        <v>3</v>
      </c>
      <c r="E33" s="50" t="s">
        <v>3</v>
      </c>
      <c r="F33" s="50" t="s">
        <v>3</v>
      </c>
      <c r="G33" s="50" t="s">
        <v>3</v>
      </c>
      <c r="H33" s="50" t="s">
        <v>3</v>
      </c>
      <c r="I33" s="50" t="s">
        <v>3</v>
      </c>
      <c r="J33" s="50" t="s">
        <v>3</v>
      </c>
      <c r="K33" s="50" t="s">
        <v>3</v>
      </c>
      <c r="L33" s="50" t="s">
        <v>3</v>
      </c>
      <c r="M33" s="52" t="s">
        <v>3</v>
      </c>
      <c r="N33" s="53" t="s">
        <v>3</v>
      </c>
      <c r="O33" s="53" t="s">
        <v>3</v>
      </c>
      <c r="P33" s="53" t="s">
        <v>3</v>
      </c>
      <c r="Q33" s="53" t="s">
        <v>3</v>
      </c>
      <c r="R33" s="53" t="s">
        <v>3</v>
      </c>
      <c r="S33" s="53" t="s">
        <v>3</v>
      </c>
      <c r="T33" s="53" t="s">
        <v>3</v>
      </c>
      <c r="U33" s="53" t="s">
        <v>3</v>
      </c>
      <c r="V33" s="53" t="s">
        <v>3</v>
      </c>
      <c r="W33" s="53" t="s">
        <v>3</v>
      </c>
      <c r="X33" s="53" t="s">
        <v>3</v>
      </c>
      <c r="Y33" s="53" t="s">
        <v>3</v>
      </c>
      <c r="Z33" s="53" t="s">
        <v>3</v>
      </c>
      <c r="AA33" s="53" t="s">
        <v>3</v>
      </c>
      <c r="AB33" s="53" t="s">
        <v>3</v>
      </c>
      <c r="AC33" s="81" t="s">
        <v>3</v>
      </c>
    </row>
    <row r="34" spans="1:29" x14ac:dyDescent="0.25">
      <c r="A34" s="23"/>
      <c r="B34" s="25"/>
      <c r="C34" s="25"/>
      <c r="D34" s="25"/>
      <c r="E34" s="64"/>
      <c r="F34" s="64"/>
      <c r="G34" s="64"/>
      <c r="H34" s="64"/>
      <c r="I34" s="24"/>
      <c r="J34" s="24"/>
      <c r="K34" s="24"/>
      <c r="L34" s="24"/>
      <c r="M34" s="55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78"/>
    </row>
    <row r="35" spans="1:29" x14ac:dyDescent="0.25">
      <c r="A35" s="23" t="s">
        <v>12</v>
      </c>
      <c r="B35" s="65">
        <v>1.2352941176470589</v>
      </c>
      <c r="C35" s="66">
        <v>0.92</v>
      </c>
      <c r="D35" s="66">
        <v>1.0566205275528859</v>
      </c>
      <c r="E35" s="66">
        <v>0.95370370370370372</v>
      </c>
      <c r="F35" s="66">
        <v>1.1507575757575759</v>
      </c>
      <c r="G35" s="66">
        <v>0.92239819004524892</v>
      </c>
      <c r="H35" s="66">
        <v>0.75274725274725274</v>
      </c>
      <c r="I35" s="67">
        <f t="shared" ref="I35:AB35" si="8">I24/I13</f>
        <v>1.099502487562189</v>
      </c>
      <c r="J35" s="67">
        <f t="shared" si="8"/>
        <v>1.140625</v>
      </c>
      <c r="K35" s="67">
        <f t="shared" si="8"/>
        <v>1.2</v>
      </c>
      <c r="L35" s="67">
        <f t="shared" si="8"/>
        <v>0.90588235294117647</v>
      </c>
      <c r="M35" s="26">
        <f t="shared" si="8"/>
        <v>1.1497432972047918</v>
      </c>
      <c r="N35" s="68">
        <f t="shared" si="8"/>
        <v>1.0597357840321653</v>
      </c>
      <c r="O35" s="68">
        <f t="shared" si="8"/>
        <v>1.3514134681682373</v>
      </c>
      <c r="P35" s="68">
        <f t="shared" si="8"/>
        <v>1.806122448979592</v>
      </c>
      <c r="Q35" s="68">
        <f t="shared" si="8"/>
        <v>1.9330700478071086</v>
      </c>
      <c r="R35" s="68">
        <f t="shared" si="8"/>
        <v>1.2736842105263158</v>
      </c>
      <c r="S35" s="68">
        <f t="shared" si="8"/>
        <v>1.2504804612427931</v>
      </c>
      <c r="T35" s="68">
        <f t="shared" si="8"/>
        <v>1.5424164524421593</v>
      </c>
      <c r="U35" s="68">
        <f t="shared" si="8"/>
        <v>1.1127142857142858</v>
      </c>
      <c r="V35" s="68">
        <f t="shared" si="8"/>
        <v>1.3571428571428572</v>
      </c>
      <c r="W35" s="68">
        <f t="shared" si="8"/>
        <v>1.3</v>
      </c>
      <c r="X35" s="68">
        <f t="shared" si="8"/>
        <v>2.2288181327576901</v>
      </c>
      <c r="Y35" s="68">
        <f t="shared" si="8"/>
        <v>1.9809999999999999</v>
      </c>
      <c r="Z35" s="68">
        <f t="shared" si="8"/>
        <v>1.7045583353574609</v>
      </c>
      <c r="AA35" s="68">
        <f t="shared" si="8"/>
        <v>1.8098323170731707</v>
      </c>
      <c r="AB35" s="68">
        <f t="shared" si="8"/>
        <v>1.7520361990950224</v>
      </c>
      <c r="AC35" s="83">
        <f>AC24/AC13</f>
        <v>0</v>
      </c>
    </row>
    <row r="36" spans="1:29" x14ac:dyDescent="0.25">
      <c r="A36" s="23"/>
      <c r="B36" s="25"/>
      <c r="C36" s="17"/>
      <c r="D36" s="17"/>
      <c r="E36" s="17"/>
      <c r="F36" s="17"/>
      <c r="G36" s="17"/>
      <c r="H36" s="17"/>
      <c r="I36" s="24"/>
      <c r="J36" s="24"/>
      <c r="K36" s="24"/>
      <c r="L36" s="24"/>
      <c r="M36" s="55"/>
      <c r="N36" s="28"/>
      <c r="O36" s="28"/>
      <c r="P36" s="28"/>
      <c r="Q36" s="28"/>
      <c r="R36" s="2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83"/>
    </row>
    <row r="37" spans="1:29" x14ac:dyDescent="0.25">
      <c r="A37" s="16" t="s">
        <v>13</v>
      </c>
      <c r="B37" s="69">
        <f>B26/B15</f>
        <v>1.2352941176470589</v>
      </c>
      <c r="C37" s="70">
        <v>1.2352941176470589</v>
      </c>
      <c r="D37" s="70">
        <v>1.0566205275528859</v>
      </c>
      <c r="E37" s="70">
        <v>0.95370370370370372</v>
      </c>
      <c r="F37" s="70">
        <v>1.1507575757575759</v>
      </c>
      <c r="G37" s="70">
        <v>0.92239819004524892</v>
      </c>
      <c r="H37" s="70">
        <v>0.75274725274725274</v>
      </c>
      <c r="I37" s="71">
        <f t="shared" ref="I37:U37" si="9">I26/I15</f>
        <v>1.099502487562189</v>
      </c>
      <c r="J37" s="71">
        <f t="shared" si="9"/>
        <v>1.140625</v>
      </c>
      <c r="K37" s="71">
        <f t="shared" si="9"/>
        <v>1.2</v>
      </c>
      <c r="L37" s="71">
        <f t="shared" si="9"/>
        <v>0.90588235294117647</v>
      </c>
      <c r="M37" s="72">
        <f t="shared" si="9"/>
        <v>1.1497432972047918</v>
      </c>
      <c r="N37" s="73">
        <f t="shared" si="9"/>
        <v>1.0597357840321653</v>
      </c>
      <c r="O37" s="73">
        <f t="shared" si="9"/>
        <v>1.3514134681682373</v>
      </c>
      <c r="P37" s="73">
        <f t="shared" si="9"/>
        <v>1.806122448979592</v>
      </c>
      <c r="Q37" s="73">
        <f t="shared" si="9"/>
        <v>1.9330700478071086</v>
      </c>
      <c r="R37" s="73">
        <f t="shared" si="9"/>
        <v>1.2736842105263158</v>
      </c>
      <c r="S37" s="73">
        <f t="shared" si="9"/>
        <v>1.2504804612427931</v>
      </c>
      <c r="T37" s="73">
        <f t="shared" si="9"/>
        <v>1.5424164524421593</v>
      </c>
      <c r="U37" s="73">
        <f t="shared" si="9"/>
        <v>1.1127142857142858</v>
      </c>
      <c r="V37" s="73">
        <f t="shared" ref="V37:AA37" si="10">V35</f>
        <v>1.3571428571428572</v>
      </c>
      <c r="W37" s="73">
        <f t="shared" si="10"/>
        <v>1.3</v>
      </c>
      <c r="X37" s="73">
        <f t="shared" si="10"/>
        <v>2.2288181327576901</v>
      </c>
      <c r="Y37" s="73">
        <f t="shared" si="10"/>
        <v>1.9809999999999999</v>
      </c>
      <c r="Z37" s="73">
        <f t="shared" si="10"/>
        <v>1.7045583353574609</v>
      </c>
      <c r="AA37" s="73">
        <f t="shared" si="10"/>
        <v>1.8098323170731707</v>
      </c>
      <c r="AB37" s="73">
        <f>AB35</f>
        <v>1.7520361990950224</v>
      </c>
      <c r="AC37" s="84">
        <f>AC35</f>
        <v>0</v>
      </c>
    </row>
    <row r="38" spans="1:29" ht="13.8" thickBot="1" x14ac:dyDescent="0.3">
      <c r="A38" s="38"/>
      <c r="B38" s="57"/>
      <c r="C38" s="57"/>
      <c r="D38" s="57"/>
      <c r="E38" s="39"/>
      <c r="F38" s="39"/>
      <c r="G38" s="39"/>
      <c r="H38" s="39"/>
      <c r="I38" s="39"/>
      <c r="J38" s="39"/>
      <c r="K38" s="39"/>
      <c r="L38" s="39"/>
      <c r="M38" s="59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80"/>
    </row>
    <row r="39" spans="1:29" x14ac:dyDescent="0.25">
      <c r="AA39" s="74">
        <f>AVERAGE(X37:AB37)</f>
        <v>1.8952489968566688</v>
      </c>
      <c r="AB39" s="6" t="s">
        <v>46</v>
      </c>
    </row>
    <row r="40" spans="1:29" x14ac:dyDescent="0.25">
      <c r="AA40" s="74">
        <f>AVERAGE(S37:AB37)</f>
        <v>1.6038999040825441</v>
      </c>
      <c r="AB40" s="6" t="s">
        <v>45</v>
      </c>
    </row>
  </sheetData>
  <phoneticPr fontId="3" type="noConversion"/>
  <pageMargins left="0.75" right="0.75" top="1" bottom="1" header="0.5" footer="0.5"/>
  <pageSetup paperSize="9" orientation="landscape" horizont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DAB41E-C9FE-4C36-B67F-F0B968B90A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2A34BF-88DE-4734-98B5-70D8B3882B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A8FDF-E742-41DD-B3F3-3D9035BF220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D5CFB87-ECBF-4068-BAED-575B411156AE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</vt:vector>
  </HeadingPairs>
  <TitlesOfParts>
    <vt:vector size="5" baseType="lpstr">
      <vt:lpstr>Data-Canola</vt:lpstr>
      <vt:lpstr>Graph-Area prod yield</vt:lpstr>
      <vt:lpstr>Graph-Area</vt:lpstr>
      <vt:lpstr>Graph-Production</vt:lpstr>
      <vt:lpstr>Graph-Yield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Graan SA</dc:creator>
  <cp:lastModifiedBy>Strelza van Aardt</cp:lastModifiedBy>
  <dcterms:created xsi:type="dcterms:W3CDTF">2005-05-06T06:24:42Z</dcterms:created>
  <dcterms:modified xsi:type="dcterms:W3CDTF">2025-06-09T11:24:43Z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Petru Fourie</vt:lpwstr>
  </property>
  <property fmtid="{D5CDD505-2E9C-101B-9397-08002B2CF9AE}" pid="3" name="Order">
    <vt:lpwstr>14419800.0000000</vt:lpwstr>
  </property>
  <property fmtid="{D5CDD505-2E9C-101B-9397-08002B2CF9AE}" pid="4" name="display_urn:schemas-microsoft-com:office:office#Author">
    <vt:lpwstr>Petru Fourie</vt:lpwstr>
  </property>
  <property fmtid="{D5CDD505-2E9C-101B-9397-08002B2CF9AE}" pid="5" name="MediaServiceImageTags">
    <vt:lpwstr/>
  </property>
</Properties>
</file>