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Produksie/NOK oesskattingsyfers/NOK-CEC/Gewasse/NOK Droebone/"/>
    </mc:Choice>
  </mc:AlternateContent>
  <xr:revisionPtr revIDLastSave="14" documentId="8_{8710F19B-5405-417B-9751-0D320C03B1A0}" xr6:coauthVersionLast="47" xr6:coauthVersionMax="47" xr10:uidLastSave="{55533B5D-6FF3-4A2B-BB2A-18E50FC584D3}"/>
  <bookViews>
    <workbookView xWindow="-108" yWindow="-108" windowWidth="23256" windowHeight="12456" tabRatio="831" xr2:uid="{1A5F53D4-274C-489E-8090-08B6BBEAD80D}"/>
  </bookViews>
  <sheets>
    <sheet name="DROEBONE" sheetId="1" r:id="rId1"/>
    <sheet name="Dry Beans All" sheetId="7" r:id="rId2"/>
    <sheet name="Totale Oppervlak Geplant" sheetId="2" r:id="rId3"/>
    <sheet name="Totale produksie" sheetId="3" r:id="rId4"/>
    <sheet name="Totale Obrengs" sheetId="4" r:id="rId5"/>
    <sheet name="Area under dry beans" sheetId="5" r:id="rId6"/>
    <sheet name="Production of Dry Beans" sheetId="6" r:id="rId7"/>
  </sheets>
  <calcPr calcId="191029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59" i="1" l="1"/>
  <c r="AJ55" i="1"/>
  <c r="AK55" i="1"/>
  <c r="AL55" i="1"/>
  <c r="AM55" i="1"/>
  <c r="AJ56" i="1"/>
  <c r="AK56" i="1"/>
  <c r="AL56" i="1"/>
  <c r="AM56" i="1"/>
  <c r="AJ57" i="1"/>
  <c r="AK57" i="1"/>
  <c r="AL57" i="1"/>
  <c r="AM57" i="1"/>
  <c r="AJ58" i="1"/>
  <c r="AK58" i="1"/>
  <c r="AL58" i="1"/>
  <c r="AM58" i="1"/>
  <c r="AJ59" i="1"/>
  <c r="AK59" i="1"/>
  <c r="AL59" i="1"/>
  <c r="AJ60" i="1"/>
  <c r="AK60" i="1"/>
  <c r="AL60" i="1"/>
  <c r="AM60" i="1"/>
  <c r="AJ61" i="1"/>
  <c r="AK61" i="1"/>
  <c r="AL61" i="1"/>
  <c r="AM61" i="1"/>
  <c r="AJ62" i="1"/>
  <c r="AK62" i="1"/>
  <c r="AL62" i="1"/>
  <c r="AM62" i="1"/>
  <c r="AJ63" i="1"/>
  <c r="AK63" i="1"/>
  <c r="AL63" i="1"/>
  <c r="AM63" i="1"/>
  <c r="AJ65" i="1"/>
  <c r="AK65" i="1"/>
  <c r="AL65" i="1"/>
  <c r="AM25" i="1"/>
  <c r="AM45" i="1"/>
  <c r="AM65" i="1"/>
  <c r="AJ45" i="1"/>
  <c r="AK45" i="1"/>
  <c r="AL45" i="1"/>
  <c r="AJ25" i="1"/>
  <c r="AK25" i="1"/>
  <c r="AL25" i="1"/>
  <c r="AI25" i="1"/>
  <c r="AI55" i="1"/>
  <c r="AI56" i="1"/>
  <c r="AI57" i="1"/>
  <c r="AI58" i="1"/>
  <c r="AI59" i="1"/>
  <c r="AI60" i="1"/>
  <c r="AI61" i="1"/>
  <c r="AI62" i="1"/>
  <c r="AI63" i="1"/>
  <c r="AI45" i="1"/>
  <c r="AH55" i="1"/>
  <c r="AH25" i="1"/>
  <c r="AH65" i="1"/>
  <c r="AH45" i="1"/>
  <c r="AH56" i="1"/>
  <c r="AH57" i="1"/>
  <c r="AH58" i="1"/>
  <c r="AH59" i="1"/>
  <c r="AH60" i="1"/>
  <c r="AH61" i="1"/>
  <c r="AH62" i="1"/>
  <c r="AH63" i="1"/>
  <c r="AG45" i="1"/>
  <c r="AG65" i="1"/>
  <c r="AG52" i="1"/>
  <c r="AG55" i="1"/>
  <c r="AG56" i="1"/>
  <c r="AG57" i="1"/>
  <c r="AG58" i="1"/>
  <c r="AG59" i="1"/>
  <c r="AG60" i="1"/>
  <c r="AG61" i="1"/>
  <c r="AG62" i="1"/>
  <c r="AG63" i="1"/>
  <c r="AG32" i="1"/>
  <c r="AG25" i="1"/>
  <c r="AF25" i="1"/>
  <c r="AF32" i="1"/>
  <c r="AF52" i="1"/>
  <c r="AF45" i="1"/>
  <c r="AF65" i="1"/>
  <c r="AF55" i="1"/>
  <c r="AF56" i="1"/>
  <c r="AF57" i="1"/>
  <c r="AF58" i="1"/>
  <c r="AF59" i="1"/>
  <c r="AF60" i="1"/>
  <c r="AF61" i="1"/>
  <c r="AF62" i="1"/>
  <c r="AF63" i="1"/>
  <c r="AE55" i="1"/>
  <c r="AE63" i="1"/>
  <c r="AE62" i="1"/>
  <c r="AE61" i="1"/>
  <c r="AE60" i="1"/>
  <c r="AE59" i="1"/>
  <c r="AE58" i="1"/>
  <c r="AE57" i="1"/>
  <c r="AE56" i="1"/>
  <c r="AE32" i="1"/>
  <c r="AE45" i="1"/>
  <c r="AE65" i="1"/>
  <c r="AE25" i="1"/>
  <c r="AD56" i="1"/>
  <c r="AD57" i="1"/>
  <c r="AD58" i="1"/>
  <c r="AD59" i="1"/>
  <c r="AD60" i="1"/>
  <c r="AD61" i="1"/>
  <c r="AD62" i="1"/>
  <c r="AD63" i="1"/>
  <c r="AD55" i="1"/>
  <c r="AD45" i="1"/>
  <c r="AD25" i="1"/>
  <c r="AD65" i="1"/>
  <c r="AC25" i="1"/>
  <c r="AC45" i="1"/>
  <c r="AC65" i="1"/>
  <c r="AC55" i="1"/>
  <c r="AC56" i="1"/>
  <c r="AC57" i="1"/>
  <c r="AC59" i="1"/>
  <c r="AC60" i="1"/>
  <c r="AC61" i="1"/>
  <c r="AC62" i="1"/>
  <c r="AC63" i="1"/>
  <c r="AB25" i="1"/>
  <c r="AB45" i="1"/>
  <c r="AB55" i="1"/>
  <c r="AB56" i="1"/>
  <c r="AB57" i="1"/>
  <c r="AB59" i="1"/>
  <c r="AB60" i="1"/>
  <c r="AB61" i="1"/>
  <c r="AB62" i="1"/>
  <c r="AB63" i="1"/>
  <c r="AA45" i="1"/>
  <c r="AA55" i="1"/>
  <c r="AA56" i="1"/>
  <c r="AA57" i="1"/>
  <c r="AA59" i="1"/>
  <c r="AA60" i="1"/>
  <c r="AA61" i="1"/>
  <c r="AA62" i="1"/>
  <c r="AA63" i="1"/>
  <c r="AA25" i="1"/>
  <c r="AA65" i="1"/>
  <c r="Z63" i="1"/>
  <c r="Z62" i="1"/>
  <c r="Z61" i="1"/>
  <c r="Z60" i="1"/>
  <c r="Z59" i="1"/>
  <c r="Z57" i="1"/>
  <c r="Z56" i="1"/>
  <c r="Z55" i="1"/>
  <c r="Z45" i="1"/>
  <c r="Z65" i="1"/>
  <c r="Z25" i="1"/>
  <c r="Y63" i="1"/>
  <c r="Y62" i="1"/>
  <c r="Y61" i="1"/>
  <c r="Y60" i="1"/>
  <c r="Y59" i="1"/>
  <c r="Y57" i="1"/>
  <c r="Y56" i="1"/>
  <c r="Y55" i="1"/>
  <c r="Y45" i="1"/>
  <c r="Y65" i="1"/>
  <c r="Y25" i="1"/>
  <c r="W63" i="1"/>
  <c r="W62" i="1"/>
  <c r="W61" i="1"/>
  <c r="W60" i="1"/>
  <c r="W59" i="1"/>
  <c r="W57" i="1"/>
  <c r="W56" i="1"/>
  <c r="W55" i="1"/>
  <c r="W45" i="1"/>
  <c r="W65" i="1"/>
  <c r="W25" i="1"/>
  <c r="X63" i="1"/>
  <c r="X62" i="1"/>
  <c r="X61" i="1"/>
  <c r="X60" i="1"/>
  <c r="X59" i="1"/>
  <c r="X57" i="1"/>
  <c r="X56" i="1"/>
  <c r="X55" i="1"/>
  <c r="X45" i="1"/>
  <c r="X65" i="1"/>
  <c r="X25" i="1"/>
  <c r="V25" i="1"/>
  <c r="V45" i="1"/>
  <c r="V55" i="1"/>
  <c r="V56" i="1"/>
  <c r="V57" i="1"/>
  <c r="V59" i="1"/>
  <c r="V60" i="1"/>
  <c r="V61" i="1"/>
  <c r="V62" i="1"/>
  <c r="V63" i="1"/>
  <c r="U25" i="1"/>
  <c r="U45" i="1"/>
  <c r="U65" i="1"/>
  <c r="U55" i="1"/>
  <c r="U56" i="1"/>
  <c r="U57" i="1"/>
  <c r="U59" i="1"/>
  <c r="U60" i="1"/>
  <c r="U61" i="1"/>
  <c r="U62" i="1"/>
  <c r="U63" i="1"/>
  <c r="T55" i="1"/>
  <c r="T56" i="1"/>
  <c r="T57" i="1"/>
  <c r="T59" i="1"/>
  <c r="T60" i="1"/>
  <c r="T61" i="1"/>
  <c r="T62" i="1"/>
  <c r="T63" i="1"/>
  <c r="T45" i="1"/>
  <c r="T65" i="1"/>
  <c r="T25" i="1"/>
  <c r="S55" i="1"/>
  <c r="S56" i="1"/>
  <c r="S57" i="1"/>
  <c r="S59" i="1"/>
  <c r="S60" i="1"/>
  <c r="S61" i="1"/>
  <c r="S62" i="1"/>
  <c r="S63" i="1"/>
  <c r="S45" i="1"/>
  <c r="S65" i="1"/>
  <c r="S25" i="1"/>
  <c r="R56" i="1"/>
  <c r="R57" i="1"/>
  <c r="R59" i="1"/>
  <c r="R60" i="1"/>
  <c r="R61" i="1"/>
  <c r="R62" i="1"/>
  <c r="R63" i="1"/>
  <c r="R45" i="1"/>
  <c r="R65" i="1"/>
  <c r="R25" i="1"/>
  <c r="R55" i="1"/>
  <c r="Q45" i="1"/>
  <c r="Q65" i="1"/>
  <c r="Q25" i="1"/>
  <c r="Q63" i="1"/>
  <c r="Q62" i="1"/>
  <c r="Q61" i="1"/>
  <c r="Q60" i="1"/>
  <c r="Q59" i="1"/>
  <c r="Q57" i="1"/>
  <c r="Q56" i="1"/>
  <c r="Q55" i="1"/>
  <c r="K55" i="1"/>
  <c r="L55" i="1"/>
  <c r="M55" i="1"/>
  <c r="N55" i="1"/>
  <c r="O55" i="1"/>
  <c r="P55" i="1"/>
  <c r="C45" i="1"/>
  <c r="C65" i="1"/>
  <c r="C25" i="1"/>
  <c r="D45" i="1"/>
  <c r="D65" i="1"/>
  <c r="D25" i="1"/>
  <c r="E45" i="1"/>
  <c r="E65" i="1"/>
  <c r="E25" i="1"/>
  <c r="B45" i="1"/>
  <c r="B65" i="1"/>
  <c r="B25" i="1"/>
  <c r="E56" i="1"/>
  <c r="E57" i="1"/>
  <c r="E59" i="1"/>
  <c r="E60" i="1"/>
  <c r="E61" i="1"/>
  <c r="E63" i="1"/>
  <c r="D56" i="1"/>
  <c r="D57" i="1"/>
  <c r="D59" i="1"/>
  <c r="D60" i="1"/>
  <c r="D61" i="1"/>
  <c r="D63" i="1"/>
  <c r="C56" i="1"/>
  <c r="C57" i="1"/>
  <c r="C59" i="1"/>
  <c r="C60" i="1"/>
  <c r="C61" i="1"/>
  <c r="C63" i="1"/>
  <c r="C55" i="1"/>
  <c r="D55" i="1"/>
  <c r="E55" i="1"/>
  <c r="B56" i="1"/>
  <c r="B57" i="1"/>
  <c r="B59" i="1"/>
  <c r="B60" i="1"/>
  <c r="B61" i="1"/>
  <c r="B63" i="1"/>
  <c r="B55" i="1"/>
  <c r="F56" i="1"/>
  <c r="F57" i="1"/>
  <c r="F59" i="1"/>
  <c r="F60" i="1"/>
  <c r="F63" i="1"/>
  <c r="F55" i="1"/>
  <c r="F45" i="1"/>
  <c r="F25" i="1"/>
  <c r="P45" i="1"/>
  <c r="P65" i="1"/>
  <c r="P25" i="1"/>
  <c r="P63" i="1"/>
  <c r="P62" i="1"/>
  <c r="P61" i="1"/>
  <c r="P60" i="1"/>
  <c r="P59" i="1"/>
  <c r="P57" i="1"/>
  <c r="P56" i="1"/>
  <c r="O45" i="1"/>
  <c r="O65" i="1"/>
  <c r="O25" i="1"/>
  <c r="N45" i="1"/>
  <c r="N65" i="1"/>
  <c r="N25" i="1"/>
  <c r="M45" i="1"/>
  <c r="M65" i="1"/>
  <c r="M25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7" i="1"/>
  <c r="N57" i="1"/>
  <c r="M57" i="1"/>
  <c r="O56" i="1"/>
  <c r="N56" i="1"/>
  <c r="M56" i="1"/>
  <c r="L45" i="1"/>
  <c r="L25" i="1"/>
  <c r="L65" i="1"/>
  <c r="L63" i="1"/>
  <c r="L62" i="1"/>
  <c r="L61" i="1"/>
  <c r="L60" i="1"/>
  <c r="L59" i="1"/>
  <c r="L57" i="1"/>
  <c r="L56" i="1"/>
  <c r="K45" i="1"/>
  <c r="K65" i="1"/>
  <c r="K25" i="1"/>
  <c r="K63" i="1"/>
  <c r="K62" i="1"/>
  <c r="K61" i="1"/>
  <c r="K60" i="1"/>
  <c r="K59" i="1"/>
  <c r="K57" i="1"/>
  <c r="K56" i="1"/>
  <c r="J25" i="1"/>
  <c r="J45" i="1"/>
  <c r="J65" i="1"/>
  <c r="J63" i="1"/>
  <c r="J62" i="1"/>
  <c r="J61" i="1"/>
  <c r="J60" i="1"/>
  <c r="J59" i="1"/>
  <c r="J57" i="1"/>
  <c r="J56" i="1"/>
  <c r="G25" i="1"/>
  <c r="G65" i="1"/>
  <c r="H25" i="1"/>
  <c r="H65" i="1"/>
  <c r="I25" i="1"/>
  <c r="G45" i="1"/>
  <c r="H45" i="1"/>
  <c r="I45" i="1"/>
  <c r="I65" i="1"/>
  <c r="G56" i="1"/>
  <c r="H56" i="1"/>
  <c r="I56" i="1"/>
  <c r="G57" i="1"/>
  <c r="H57" i="1"/>
  <c r="I57" i="1"/>
  <c r="G59" i="1"/>
  <c r="H59" i="1"/>
  <c r="I59" i="1"/>
  <c r="G60" i="1"/>
  <c r="H60" i="1"/>
  <c r="I60" i="1"/>
  <c r="I61" i="1"/>
  <c r="H62" i="1"/>
  <c r="I62" i="1"/>
  <c r="G63" i="1"/>
  <c r="H63" i="1"/>
  <c r="I63" i="1"/>
  <c r="F65" i="1"/>
  <c r="V65" i="1"/>
  <c r="AB65" i="1"/>
  <c r="AI65" i="1"/>
</calcChain>
</file>

<file path=xl/sharedStrings.xml><?xml version="1.0" encoding="utf-8"?>
<sst xmlns="http://schemas.openxmlformats.org/spreadsheetml/2006/main" count="287" uniqueCount="75">
  <si>
    <t>1994/95</t>
  </si>
  <si>
    <t>1995/96</t>
  </si>
  <si>
    <t>1996/97</t>
  </si>
  <si>
    <t>1997/98</t>
  </si>
  <si>
    <t>1998/99</t>
  </si>
  <si>
    <t>STREKE</t>
  </si>
  <si>
    <t>'000 ha</t>
  </si>
  <si>
    <t xml:space="preserve"> Kwazulu-Natal</t>
  </si>
  <si>
    <t xml:space="preserve"> Mpumalanga</t>
  </si>
  <si>
    <t xml:space="preserve"> Gauteng</t>
  </si>
  <si>
    <t>'000 t</t>
  </si>
  <si>
    <t>t/ha</t>
  </si>
  <si>
    <t/>
  </si>
  <si>
    <t>1999/2000</t>
  </si>
  <si>
    <t>2000/2001</t>
  </si>
  <si>
    <t>2001/2002</t>
  </si>
  <si>
    <t>2002/2003</t>
  </si>
  <si>
    <t>2003/2004</t>
  </si>
  <si>
    <t xml:space="preserve"> Limpopo</t>
  </si>
  <si>
    <t>Oppervlakte en produksie van droëbone/Area and production of dry beans</t>
  </si>
  <si>
    <t xml:space="preserve"> </t>
  </si>
  <si>
    <t>REGIONS</t>
  </si>
  <si>
    <t xml:space="preserve"> Noord-Kaap/N. Cape</t>
  </si>
  <si>
    <t xml:space="preserve"> Oos-Kaap/E. Cape</t>
  </si>
  <si>
    <t xml:space="preserve"> Vrystaat/Free State</t>
  </si>
  <si>
    <t xml:space="preserve"> Noordwes/North West</t>
  </si>
  <si>
    <t xml:space="preserve"> Wes-Kaap/W. Cape</t>
  </si>
  <si>
    <t>TOTAAL/TOTAL</t>
  </si>
  <si>
    <t>OPPERVLAKTE ONDER DROëBONE IN DIE RSA</t>
  </si>
  <si>
    <t>AREA PLANTED TO DRY BEANS IN RSA</t>
  </si>
  <si>
    <t>PRODUKSIE VAN DROëBONE IN DIE RSA</t>
  </si>
  <si>
    <t>PRODUCTION OF DRY BEANS IN THE RSA</t>
  </si>
  <si>
    <t>OPBRENGS PER HEKTAAR DROëBONE IN DIE RSA</t>
  </si>
  <si>
    <t>YIELD PER HECTARE OF DRY BEANS IN RSA</t>
  </si>
  <si>
    <t>NOTE : YEARS ARE PRODUCTION YEARS</t>
  </si>
  <si>
    <t>LET WEL: JARE IS PRODUKSIEJARE</t>
  </si>
  <si>
    <t>2004/2005</t>
  </si>
  <si>
    <t>1990/91</t>
  </si>
  <si>
    <t>1991/92</t>
  </si>
  <si>
    <t>1992/93</t>
  </si>
  <si>
    <t>1993/94</t>
  </si>
  <si>
    <t>2005/2006</t>
  </si>
  <si>
    <t>2006/2007</t>
  </si>
  <si>
    <t>2007/2008</t>
  </si>
  <si>
    <t>2008/2009</t>
  </si>
  <si>
    <t>2009/2010</t>
  </si>
  <si>
    <t>2010/2011</t>
  </si>
  <si>
    <t>2011/12</t>
  </si>
  <si>
    <t>000 ha</t>
  </si>
  <si>
    <t>2012/2013</t>
  </si>
  <si>
    <t>2013/2014</t>
  </si>
  <si>
    <t>2014/2015</t>
  </si>
  <si>
    <t>2015/2016</t>
  </si>
  <si>
    <t>2016/2017</t>
  </si>
  <si>
    <t>2017/2018</t>
  </si>
  <si>
    <t>000 t</t>
  </si>
  <si>
    <t xml:space="preserve"> t/ha</t>
  </si>
  <si>
    <t>2018/19</t>
  </si>
  <si>
    <t>2021/22</t>
  </si>
  <si>
    <t>2020/21</t>
  </si>
  <si>
    <t>2019/20</t>
  </si>
  <si>
    <t>2022/23</t>
  </si>
  <si>
    <t>2023/24*</t>
  </si>
  <si>
    <t>2023/24</t>
  </si>
  <si>
    <t>2024/25*</t>
  </si>
  <si>
    <t>2023/25</t>
  </si>
  <si>
    <t>2023/26</t>
  </si>
  <si>
    <t>2023/27</t>
  </si>
  <si>
    <t>1 t</t>
  </si>
  <si>
    <t>2 t</t>
  </si>
  <si>
    <t>3 t</t>
  </si>
  <si>
    <t>Opgedateer/Updated: Junie 2025</t>
  </si>
  <si>
    <t>Oppervlakte- en vierde produksieskatting</t>
  </si>
  <si>
    <t>Oppervlakte</t>
  </si>
  <si>
    <t>4de produksieskatting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</si>
</sst>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#\ ###\ ###"/>
    <numFmt numFmtId="167" formatCode="##\ ###\ ###"/>
  </numFmts>
  <fonts count="7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164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165" fontId="1" fillId="0" borderId="0" xfId="0" applyNumberFormat="1" applyFont="1" applyProtection="1">
      <protection locked="0"/>
    </xf>
    <xf numFmtId="165" fontId="0" fillId="0" borderId="1" xfId="0" applyNumberFormat="1" applyBorder="1"/>
    <xf numFmtId="165" fontId="0" fillId="0" borderId="1" xfId="0" applyNumberForma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165" fontId="0" fillId="0" borderId="2" xfId="0" applyNumberFormat="1" applyBorder="1"/>
    <xf numFmtId="165" fontId="0" fillId="0" borderId="3" xfId="0" applyNumberFormat="1" applyBorder="1" applyProtection="1">
      <protection locked="0"/>
    </xf>
    <xf numFmtId="165" fontId="0" fillId="0" borderId="4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5" xfId="0" quotePrefix="1" applyNumberFormat="1" applyBorder="1" applyProtection="1">
      <protection locked="0"/>
    </xf>
    <xf numFmtId="165" fontId="2" fillId="0" borderId="2" xfId="0" applyNumberFormat="1" applyFont="1" applyBorder="1" applyProtection="1">
      <protection locked="0"/>
    </xf>
    <xf numFmtId="165" fontId="2" fillId="0" borderId="0" xfId="0" applyNumberFormat="1" applyFont="1" applyProtection="1">
      <protection locked="0"/>
    </xf>
    <xf numFmtId="166" fontId="5" fillId="0" borderId="0" xfId="0" applyNumberFormat="1" applyFont="1"/>
    <xf numFmtId="167" fontId="5" fillId="0" borderId="0" xfId="0" applyNumberFormat="1" applyFont="1"/>
    <xf numFmtId="165" fontId="6" fillId="0" borderId="0" xfId="0" applyNumberFormat="1" applyFont="1" applyProtection="1">
      <protection locked="0"/>
    </xf>
    <xf numFmtId="49" fontId="4" fillId="0" borderId="5" xfId="0" quotePrefix="1" applyNumberFormat="1" applyFont="1" applyBorder="1" applyProtection="1">
      <protection locked="0"/>
    </xf>
    <xf numFmtId="165" fontId="4" fillId="0" borderId="0" xfId="0" applyNumberFormat="1" applyFont="1"/>
    <xf numFmtId="165" fontId="0" fillId="0" borderId="4" xfId="0" quotePrefix="1" applyNumberFormat="1" applyBorder="1" applyProtection="1">
      <protection locked="0"/>
    </xf>
    <xf numFmtId="165" fontId="0" fillId="0" borderId="0" xfId="0" applyNumberFormat="1" applyAlignment="1">
      <alignment horizontal="center"/>
    </xf>
    <xf numFmtId="49" fontId="0" fillId="0" borderId="5" xfId="0" applyNumberFormat="1" applyBorder="1" applyAlignment="1" applyProtection="1">
      <alignment horizontal="center"/>
      <protection locked="0"/>
    </xf>
    <xf numFmtId="49" fontId="0" fillId="0" borderId="5" xfId="0" quotePrefix="1" applyNumberFormat="1" applyBorder="1" applyAlignment="1" applyProtection="1">
      <alignment horizontal="center"/>
      <protection locked="0"/>
    </xf>
    <xf numFmtId="49" fontId="4" fillId="0" borderId="5" xfId="0" quotePrefix="1" applyNumberFormat="1" applyFont="1" applyBorder="1" applyAlignment="1" applyProtection="1">
      <alignment horizontal="center"/>
      <protection locked="0"/>
    </xf>
    <xf numFmtId="49" fontId="4" fillId="0" borderId="6" xfId="0" quotePrefix="1" applyNumberFormat="1" applyFont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4" xfId="0" quotePrefix="1" applyNumberFormat="1" applyBorder="1" applyAlignment="1" applyProtection="1">
      <alignment horizontal="center"/>
      <protection locked="0"/>
    </xf>
    <xf numFmtId="165" fontId="2" fillId="0" borderId="2" xfId="0" applyNumberFormat="1" applyFont="1" applyBorder="1" applyAlignment="1" applyProtection="1">
      <alignment horizontal="left"/>
      <protection locked="0"/>
    </xf>
    <xf numFmtId="165" fontId="0" fillId="0" borderId="3" xfId="0" quotePrefix="1" applyNumberFormat="1" applyBorder="1" applyAlignment="1" applyProtection="1">
      <alignment horizontal="center"/>
      <protection locked="0"/>
    </xf>
    <xf numFmtId="165" fontId="0" fillId="0" borderId="3" xfId="0" quotePrefix="1" applyNumberFormat="1" applyBorder="1" applyAlignment="1" applyProtection="1">
      <alignment horizontal="left"/>
      <protection locked="0"/>
    </xf>
    <xf numFmtId="165" fontId="4" fillId="0" borderId="3" xfId="0" quotePrefix="1" applyNumberFormat="1" applyFont="1" applyBorder="1" applyAlignment="1" applyProtection="1">
      <alignment horizontal="center"/>
      <protection locked="0"/>
    </xf>
    <xf numFmtId="49" fontId="4" fillId="0" borderId="7" xfId="0" quotePrefix="1" applyNumberFormat="1" applyFon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0" fillId="0" borderId="6" xfId="0" quotePrefix="1" applyNumberFormat="1" applyBorder="1" applyAlignment="1">
      <alignment horizontal="center"/>
    </xf>
    <xf numFmtId="49" fontId="4" fillId="0" borderId="6" xfId="0" quotePrefix="1" applyNumberFormat="1" applyFont="1" applyBorder="1" applyAlignment="1">
      <alignment horizontal="center"/>
    </xf>
    <xf numFmtId="49" fontId="4" fillId="0" borderId="7" xfId="0" quotePrefix="1" applyNumberFormat="1" applyFont="1" applyBorder="1" applyProtection="1">
      <protection locked="0"/>
    </xf>
    <xf numFmtId="49" fontId="4" fillId="0" borderId="6" xfId="0" quotePrefix="1" applyNumberFormat="1" applyFont="1" applyBorder="1" applyProtection="1">
      <protection locked="0"/>
    </xf>
    <xf numFmtId="49" fontId="0" fillId="0" borderId="6" xfId="0" applyNumberFormat="1" applyBorder="1" applyProtection="1">
      <protection locked="0"/>
    </xf>
    <xf numFmtId="14" fontId="0" fillId="0" borderId="0" xfId="0" applyNumberFormat="1" applyAlignment="1">
      <alignment horizontal="center" vertical="center"/>
    </xf>
    <xf numFmtId="165" fontId="0" fillId="0" borderId="8" xfId="0" applyNumberFormat="1" applyBorder="1"/>
    <xf numFmtId="165" fontId="0" fillId="0" borderId="9" xfId="0" applyNumberFormat="1" applyBorder="1"/>
    <xf numFmtId="165" fontId="0" fillId="0" borderId="6" xfId="0" applyNumberFormat="1" applyBorder="1"/>
    <xf numFmtId="164" fontId="0" fillId="0" borderId="6" xfId="0" applyNumberFormat="1" applyBorder="1"/>
    <xf numFmtId="165" fontId="0" fillId="0" borderId="8" xfId="0" applyNumberFormat="1" applyBorder="1" applyAlignment="1">
      <alignment horizontal="right"/>
    </xf>
    <xf numFmtId="165" fontId="1" fillId="0" borderId="8" xfId="0" applyNumberFormat="1" applyFont="1" applyBorder="1"/>
    <xf numFmtId="165" fontId="1" fillId="0" borderId="9" xfId="0" applyNumberFormat="1" applyFont="1" applyBorder="1"/>
    <xf numFmtId="165" fontId="2" fillId="0" borderId="8" xfId="0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164" fontId="0" fillId="0" borderId="3" xfId="0" applyNumberFormat="1" applyBorder="1"/>
    <xf numFmtId="164" fontId="0" fillId="0" borderId="8" xfId="0" applyNumberFormat="1" applyBorder="1"/>
    <xf numFmtId="2" fontId="0" fillId="0" borderId="8" xfId="0" applyNumberFormat="1" applyBorder="1"/>
    <xf numFmtId="49" fontId="4" fillId="2" borderId="6" xfId="0" quotePrefix="1" applyNumberFormat="1" applyFont="1" applyFill="1" applyBorder="1" applyAlignment="1">
      <alignment horizontal="center"/>
    </xf>
    <xf numFmtId="165" fontId="0" fillId="2" borderId="3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/>
    <xf numFmtId="165" fontId="0" fillId="2" borderId="8" xfId="0" applyNumberFormat="1" applyFill="1" applyBorder="1"/>
    <xf numFmtId="165" fontId="0" fillId="2" borderId="3" xfId="0" applyNumberFormat="1" applyFill="1" applyBorder="1"/>
    <xf numFmtId="49" fontId="4" fillId="0" borderId="0" xfId="0" quotePrefix="1" applyNumberFormat="1" applyFon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quotePrefix="1" applyNumberFormat="1" applyAlignment="1" applyProtection="1">
      <alignment horizontal="center"/>
      <protection locked="0"/>
    </xf>
    <xf numFmtId="49" fontId="4" fillId="3" borderId="6" xfId="0" quotePrefix="1" applyNumberFormat="1" applyFont="1" applyFill="1" applyBorder="1" applyAlignment="1">
      <alignment horizontal="center"/>
    </xf>
    <xf numFmtId="165" fontId="0" fillId="3" borderId="3" xfId="0" applyNumberFormat="1" applyFill="1" applyBorder="1" applyAlignment="1" applyProtection="1">
      <alignment horizontal="center"/>
      <protection locked="0"/>
    </xf>
    <xf numFmtId="165" fontId="0" fillId="3" borderId="6" xfId="0" applyNumberFormat="1" applyFill="1" applyBorder="1"/>
    <xf numFmtId="165" fontId="0" fillId="3" borderId="8" xfId="0" applyNumberFormat="1" applyFill="1" applyBorder="1"/>
    <xf numFmtId="165" fontId="1" fillId="3" borderId="8" xfId="0" applyNumberFormat="1" applyFont="1" applyFill="1" applyBorder="1"/>
    <xf numFmtId="165" fontId="0" fillId="3" borderId="3" xfId="0" applyNumberFormat="1" applyFill="1" applyBorder="1"/>
    <xf numFmtId="165" fontId="0" fillId="4" borderId="0" xfId="0" applyNumberFormat="1" applyFill="1"/>
    <xf numFmtId="165" fontId="4" fillId="4" borderId="0" xfId="0" applyNumberFormat="1" applyFont="1" applyFill="1"/>
    <xf numFmtId="14" fontId="0" fillId="4" borderId="0" xfId="0" applyNumberFormat="1" applyFill="1" applyAlignment="1">
      <alignment horizontal="center" vertical="center"/>
    </xf>
    <xf numFmtId="49" fontId="4" fillId="4" borderId="6" xfId="0" quotePrefix="1" applyNumberFormat="1" applyFont="1" applyFill="1" applyBorder="1" applyAlignment="1">
      <alignment horizontal="center"/>
    </xf>
    <xf numFmtId="165" fontId="0" fillId="4" borderId="3" xfId="0" applyNumberFormat="1" applyFill="1" applyBorder="1" applyAlignment="1" applyProtection="1">
      <alignment horizontal="center"/>
      <protection locked="0"/>
    </xf>
    <xf numFmtId="165" fontId="0" fillId="4" borderId="6" xfId="0" applyNumberFormat="1" applyFill="1" applyBorder="1"/>
    <xf numFmtId="165" fontId="0" fillId="4" borderId="8" xfId="0" applyNumberFormat="1" applyFill="1" applyBorder="1"/>
    <xf numFmtId="165" fontId="1" fillId="4" borderId="8" xfId="0" applyNumberFormat="1" applyFont="1" applyFill="1" applyBorder="1"/>
    <xf numFmtId="165" fontId="0" fillId="4" borderId="3" xfId="0" applyNumberFormat="1" applyFill="1" applyBorder="1"/>
    <xf numFmtId="165" fontId="4" fillId="4" borderId="3" xfId="0" quotePrefix="1" applyNumberFormat="1" applyFont="1" applyFill="1" applyBorder="1" applyAlignment="1" applyProtection="1">
      <alignment horizontal="center"/>
      <protection locked="0"/>
    </xf>
    <xf numFmtId="165" fontId="0" fillId="4" borderId="3" xfId="0" quotePrefix="1" applyNumberFormat="1" applyFill="1" applyBorder="1" applyAlignment="1" applyProtection="1">
      <alignment horizontal="left"/>
      <protection locked="0"/>
    </xf>
    <xf numFmtId="165" fontId="2" fillId="4" borderId="8" xfId="0" applyNumberFormat="1" applyFont="1" applyFill="1" applyBorder="1"/>
    <xf numFmtId="165" fontId="2" fillId="3" borderId="0" xfId="0" applyNumberFormat="1" applyFont="1" applyFill="1"/>
    <xf numFmtId="165" fontId="0" fillId="3" borderId="0" xfId="0" applyNumberFormat="1" applyFill="1"/>
    <xf numFmtId="165" fontId="2" fillId="4" borderId="0" xfId="0" applyNumberFormat="1" applyFont="1" applyFill="1"/>
    <xf numFmtId="165" fontId="0" fillId="3" borderId="3" xfId="0" quotePrefix="1" applyNumberFormat="1" applyFill="1" applyBorder="1" applyAlignment="1" applyProtection="1">
      <alignment horizontal="left"/>
      <protection locked="0"/>
    </xf>
    <xf numFmtId="165" fontId="2" fillId="3" borderId="8" xfId="0" applyNumberFormat="1" applyFont="1" applyFill="1" applyBorder="1"/>
    <xf numFmtId="165" fontId="4" fillId="3" borderId="3" xfId="0" quotePrefix="1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DRY BEANS: AREA PLANTED AND PRODUCTION</a:t>
            </a:r>
          </a:p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DROEBONE: OPPERVLAKTE GEPLANT EN PRODUKSIE</a:t>
            </a:r>
          </a:p>
        </c:rich>
      </c:tx>
      <c:layout>
        <c:manualLayout>
          <c:xMode val="edge"/>
          <c:yMode val="edge"/>
          <c:x val="0.27320869540405934"/>
          <c:y val="4.24396937539070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74583795782463"/>
          <c:y val="0.15084745762711865"/>
          <c:w val="0.77247502774694787"/>
          <c:h val="0.60338983050847461"/>
        </c:manualLayout>
      </c:layout>
      <c:barChart>
        <c:barDir val="col"/>
        <c:grouping val="clustered"/>
        <c:varyColors val="0"/>
        <c:ser>
          <c:idx val="0"/>
          <c:order val="0"/>
          <c:tx>
            <c:v>Area / Oppervlakte</c:v>
          </c:tx>
          <c:spPr>
            <a:solidFill>
              <a:srgbClr val="3B6367"/>
            </a:solidFill>
          </c:spPr>
          <c:invertIfNegative val="0"/>
          <c:cat>
            <c:strRef>
              <c:f>DROEBONE!$B$12:$AM$12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DROEBONE!$B$25:$AM$25</c:f>
              <c:numCache>
                <c:formatCode>0.000</c:formatCode>
                <c:ptCount val="10"/>
                <c:pt idx="0">
                  <c:v>34.4</c:v>
                </c:pt>
                <c:pt idx="1">
                  <c:v>45.05</c:v>
                </c:pt>
                <c:pt idx="2">
                  <c:v>53.36</c:v>
                </c:pt>
                <c:pt idx="3">
                  <c:v>59.3</c:v>
                </c:pt>
                <c:pt idx="4">
                  <c:v>50.15</c:v>
                </c:pt>
                <c:pt idx="5">
                  <c:v>47.39</c:v>
                </c:pt>
                <c:pt idx="6">
                  <c:v>42.9</c:v>
                </c:pt>
                <c:pt idx="7">
                  <c:v>36.650000000000006</c:v>
                </c:pt>
                <c:pt idx="8">
                  <c:v>39.549999999999997</c:v>
                </c:pt>
                <c:pt idx="9">
                  <c:v>45.620000000000005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6-4F29-957E-A482B9C07038}"/>
            </c:ext>
          </c:extLst>
        </c:ser>
        <c:ser>
          <c:idx val="1"/>
          <c:order val="1"/>
          <c:tx>
            <c:v>Production / Produksie</c:v>
          </c:tx>
          <c:spPr>
            <a:solidFill>
              <a:srgbClr val="AE9344"/>
            </a:solidFill>
          </c:spPr>
          <c:invertIfNegative val="0"/>
          <c:cat>
            <c:strRef>
              <c:f>DROEBONE!$B$12:$AM$12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DROEBONE!$B$45:$AM$45</c:f>
              <c:numCache>
                <c:formatCode>0.000</c:formatCode>
                <c:ptCount val="10"/>
                <c:pt idx="0">
                  <c:v>35.445</c:v>
                </c:pt>
                <c:pt idx="1">
                  <c:v>68.525000000000006</c:v>
                </c:pt>
                <c:pt idx="2">
                  <c:v>69.36</c:v>
                </c:pt>
                <c:pt idx="3">
                  <c:v>66.355000000000004</c:v>
                </c:pt>
                <c:pt idx="4">
                  <c:v>64.8</c:v>
                </c:pt>
                <c:pt idx="5">
                  <c:v>57.671999999999997</c:v>
                </c:pt>
                <c:pt idx="6">
                  <c:v>52.59</c:v>
                </c:pt>
                <c:pt idx="7">
                  <c:v>50.260000000000005</c:v>
                </c:pt>
                <c:pt idx="8">
                  <c:v>50.495000000000005</c:v>
                </c:pt>
                <c:pt idx="9">
                  <c:v>71.414999999999992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6-4F29-957E-A482B9C07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994032"/>
        <c:axId val="1"/>
      </c:barChart>
      <c:lineChart>
        <c:grouping val="standard"/>
        <c:varyColors val="0"/>
        <c:ser>
          <c:idx val="2"/>
          <c:order val="2"/>
          <c:tx>
            <c:v>Yield / Opbrengs</c:v>
          </c:tx>
          <c:spPr>
            <a:ln>
              <a:solidFill>
                <a:srgbClr val="58595B"/>
              </a:solidFill>
            </a:ln>
          </c:spPr>
          <c:marker>
            <c:spPr>
              <a:solidFill>
                <a:srgbClr val="58595B"/>
              </a:solidFill>
            </c:spPr>
          </c:marker>
          <c:cat>
            <c:strRef>
              <c:f>DROEBONE!$B$12:$AM$12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DROEBONE!$B$65:$AM$65</c:f>
              <c:numCache>
                <c:formatCode>0.000</c:formatCode>
                <c:ptCount val="10"/>
                <c:pt idx="0">
                  <c:v>1.0303779069767443</c:v>
                </c:pt>
                <c:pt idx="1">
                  <c:v>1.5210876803551612</c:v>
                </c:pt>
                <c:pt idx="2">
                  <c:v>1.2998500749625188</c:v>
                </c:pt>
                <c:pt idx="3">
                  <c:v>1.1189713322091064</c:v>
                </c:pt>
                <c:pt idx="4">
                  <c:v>1.2921236291126621</c:v>
                </c:pt>
                <c:pt idx="5">
                  <c:v>1.2169656045579236</c:v>
                </c:pt>
                <c:pt idx="6">
                  <c:v>1.2258741258741259</c:v>
                </c:pt>
                <c:pt idx="7">
                  <c:v>1.3713506139154161</c:v>
                </c:pt>
                <c:pt idx="8">
                  <c:v>1.276738305941846</c:v>
                </c:pt>
                <c:pt idx="9">
                  <c:v>1.5654318281455499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6-4F29-957E-A482B9C07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0099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Years / Produksiejare</a:t>
                </a:r>
              </a:p>
            </c:rich>
          </c:tx>
          <c:layout>
            <c:manualLayout>
              <c:xMode val="edge"/>
              <c:yMode val="edge"/>
              <c:x val="0.41594864459347491"/>
              <c:y val="0.8857050774858767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Thousand ha or ton</a:t>
                </a:r>
              </a:p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Duisend ha of ton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009940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0271156675659102"/>
          <c:y val="0.93924442908065864"/>
          <c:w val="0.76663933583384425"/>
          <c:h val="4.1614366267453518E-2"/>
        </c:manualLayout>
      </c:layout>
      <c:overlay val="0"/>
      <c:txPr>
        <a:bodyPr/>
        <a:lstStyle/>
        <a:p>
          <a:pPr>
            <a:defRPr sz="59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TOTALE OPPERVLAKTE DROëBONE GEPLANT</a:t>
            </a:r>
          </a:p>
        </c:rich>
      </c:tx>
      <c:layout>
        <c:manualLayout>
          <c:xMode val="edge"/>
          <c:yMode val="edge"/>
          <c:x val="0.2504289543641563"/>
          <c:y val="4.1367866706000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19866814650384E-2"/>
          <c:y val="0.12372881355932204"/>
          <c:w val="0.89678135405105441"/>
          <c:h val="0.66271186440677965"/>
        </c:manualLayout>
      </c:layout>
      <c:barChart>
        <c:barDir val="col"/>
        <c:grouping val="clustered"/>
        <c:varyColors val="0"/>
        <c:ser>
          <c:idx val="0"/>
          <c:order val="0"/>
          <c:tx>
            <c:v>Area Planted</c:v>
          </c:tx>
          <c:spPr>
            <a:solidFill>
              <a:srgbClr val="5859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 cap="flat" cmpd="sng" algn="ctr">
                <a:solidFill>
                  <a:srgbClr val="AE9344"/>
                </a:solidFill>
                <a:prstDash val="soli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trendlineType val="exp"/>
            <c:dispRSqr val="0"/>
            <c:dispEq val="0"/>
          </c:trendline>
          <c:cat>
            <c:strRef>
              <c:f>DROEBONE!$F$12:$AM$12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DROEBONE!$F$25:$AM$25</c:f>
              <c:numCache>
                <c:formatCode>0.000</c:formatCode>
                <c:ptCount val="10"/>
                <c:pt idx="0">
                  <c:v>34.4</c:v>
                </c:pt>
                <c:pt idx="1">
                  <c:v>45.05</c:v>
                </c:pt>
                <c:pt idx="2">
                  <c:v>53.36</c:v>
                </c:pt>
                <c:pt idx="3">
                  <c:v>59.3</c:v>
                </c:pt>
                <c:pt idx="4">
                  <c:v>50.15</c:v>
                </c:pt>
                <c:pt idx="5">
                  <c:v>47.39</c:v>
                </c:pt>
                <c:pt idx="6">
                  <c:v>42.9</c:v>
                </c:pt>
                <c:pt idx="7">
                  <c:v>36.650000000000006</c:v>
                </c:pt>
                <c:pt idx="8">
                  <c:v>39.549999999999997</c:v>
                </c:pt>
                <c:pt idx="9">
                  <c:v>45.620000000000005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A-4160-9A42-AC3736EAF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655232"/>
        <c:axId val="1"/>
      </c:barChart>
      <c:catAx>
        <c:axId val="191065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52164281149496183"/>
              <c:y val="0.902120949865103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HA</a:t>
                </a:r>
              </a:p>
            </c:rich>
          </c:tx>
          <c:layout>
            <c:manualLayout>
              <c:xMode val="edge"/>
              <c:yMode val="edge"/>
              <c:x val="1.2208499183046858E-2"/>
              <c:y val="0.440456841092564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0655232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4241505420078"/>
          <c:y val="0.94501394271106576"/>
          <c:w val="0.34254507360862718"/>
          <c:h val="3.537256101233921E-2"/>
        </c:manualLayout>
      </c:layout>
      <c:overlay val="0"/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TOTALE PRODUKSIE VAN DROëBONE</a:t>
            </a:r>
          </a:p>
        </c:rich>
      </c:tx>
      <c:layout>
        <c:manualLayout>
          <c:xMode val="edge"/>
          <c:yMode val="edge"/>
          <c:x val="0.33702050311431658"/>
          <c:y val="4.7905984820129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889012208657049E-2"/>
          <c:y val="0.12372881355932204"/>
          <c:w val="0.88901220865704778"/>
          <c:h val="0.66271186440677965"/>
        </c:manualLayout>
      </c:layout>
      <c:barChart>
        <c:barDir val="col"/>
        <c:grouping val="clustered"/>
        <c:varyColors val="0"/>
        <c:ser>
          <c:idx val="0"/>
          <c:order val="0"/>
          <c:tx>
            <c:v>Total Production</c:v>
          </c:tx>
          <c:spPr>
            <a:solidFill>
              <a:srgbClr val="3B6367"/>
            </a:solidFill>
            <a:ln w="12700">
              <a:solidFill>
                <a:srgbClr val="3B6367"/>
              </a:solidFill>
              <a:prstDash val="solid"/>
            </a:ln>
          </c:spPr>
          <c:invertIfNegative val="0"/>
          <c:trendline>
            <c:spPr>
              <a:ln w="38100" cap="flat" cmpd="sng" algn="ctr">
                <a:solidFill>
                  <a:srgbClr val="AE9344"/>
                </a:solidFill>
                <a:prstDash val="soli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trendlineType val="log"/>
            <c:dispRSqr val="0"/>
            <c:dispEq val="0"/>
          </c:trendline>
          <c:cat>
            <c:strRef>
              <c:f>DROEBONE!$F$32:$AM$32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DROEBONE!$F$45:$AM$45</c:f>
              <c:numCache>
                <c:formatCode>0.000</c:formatCode>
                <c:ptCount val="10"/>
                <c:pt idx="0">
                  <c:v>35.445</c:v>
                </c:pt>
                <c:pt idx="1">
                  <c:v>68.525000000000006</c:v>
                </c:pt>
                <c:pt idx="2">
                  <c:v>69.36</c:v>
                </c:pt>
                <c:pt idx="3">
                  <c:v>66.355000000000004</c:v>
                </c:pt>
                <c:pt idx="4">
                  <c:v>64.8</c:v>
                </c:pt>
                <c:pt idx="5">
                  <c:v>57.671999999999997</c:v>
                </c:pt>
                <c:pt idx="6">
                  <c:v>52.59</c:v>
                </c:pt>
                <c:pt idx="7">
                  <c:v>50.260000000000005</c:v>
                </c:pt>
                <c:pt idx="8">
                  <c:v>50.495000000000005</c:v>
                </c:pt>
                <c:pt idx="9">
                  <c:v>71.414999999999992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9F-4EB1-889B-1C5A59F38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644672"/>
        <c:axId val="1"/>
      </c:barChart>
      <c:catAx>
        <c:axId val="191064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5249721157785312"/>
              <c:y val="0.902121293091420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</a:t>
                </a:r>
              </a:p>
            </c:rich>
          </c:tx>
          <c:layout>
            <c:manualLayout>
              <c:xMode val="edge"/>
              <c:yMode val="edge"/>
              <c:x val="1.2208499183046858E-2"/>
              <c:y val="0.433931765578484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0644672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003751695252148"/>
          <c:y val="0.94312722764605605"/>
          <c:w val="0.32148690022086845"/>
          <c:h val="3.29643135585206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TOTALE OBRENGS PER HA VAN DROëBONE</a:t>
            </a:r>
          </a:p>
        </c:rich>
      </c:tx>
      <c:layout>
        <c:manualLayout>
          <c:xMode val="edge"/>
          <c:yMode val="edge"/>
          <c:x val="0.28669917079331758"/>
          <c:y val="3.48306104133884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24084350721421E-2"/>
          <c:y val="0.11016949152542373"/>
          <c:w val="0.90344062153163152"/>
          <c:h val="0.65932203389830513"/>
        </c:manualLayout>
      </c:layout>
      <c:barChart>
        <c:barDir val="col"/>
        <c:grouping val="clustered"/>
        <c:varyColors val="0"/>
        <c:ser>
          <c:idx val="0"/>
          <c:order val="0"/>
          <c:tx>
            <c:v>Total Yield</c:v>
          </c:tx>
          <c:spPr>
            <a:solidFill>
              <a:srgbClr val="AE934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58595B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DROEBONE!$F$52:$AM$52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DROEBONE!$F$65:$AM$65</c:f>
              <c:numCache>
                <c:formatCode>0.000</c:formatCode>
                <c:ptCount val="10"/>
                <c:pt idx="0">
                  <c:v>1.0303779069767443</c:v>
                </c:pt>
                <c:pt idx="1">
                  <c:v>1.5210876803551612</c:v>
                </c:pt>
                <c:pt idx="2">
                  <c:v>1.2998500749625188</c:v>
                </c:pt>
                <c:pt idx="3">
                  <c:v>1.1189713322091064</c:v>
                </c:pt>
                <c:pt idx="4">
                  <c:v>1.2921236291126621</c:v>
                </c:pt>
                <c:pt idx="5">
                  <c:v>1.2169656045579236</c:v>
                </c:pt>
                <c:pt idx="6">
                  <c:v>1.2258741258741259</c:v>
                </c:pt>
                <c:pt idx="7">
                  <c:v>1.3713506139154161</c:v>
                </c:pt>
                <c:pt idx="8">
                  <c:v>1.276738305941846</c:v>
                </c:pt>
                <c:pt idx="9">
                  <c:v>1.5654318281455499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9-4204-B629-EACB51ADB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653312"/>
        <c:axId val="1"/>
      </c:barChart>
      <c:catAx>
        <c:axId val="191065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51609309224841138"/>
              <c:y val="0.884176749278015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1098784965901491E-2"/>
              <c:y val="0.41598678035379366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0653312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373253230125318"/>
          <c:y val="0.93722383997776126"/>
          <c:w val="0.2376760635328522"/>
          <c:h val="3.82513483043881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Area planted to Dry Beans in South Africa</a:t>
            </a:r>
          </a:p>
        </c:rich>
      </c:tx>
      <c:layout>
        <c:manualLayout>
          <c:xMode val="edge"/>
          <c:yMode val="edge"/>
          <c:x val="0.277469540483753"/>
          <c:y val="1.9575821370952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09988901220862E-2"/>
          <c:y val="9.4915254237288138E-2"/>
          <c:w val="0.73695893451720307"/>
          <c:h val="0.737288135593220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DROEBONE!$A$15</c:f>
              <c:strCache>
                <c:ptCount val="1"/>
                <c:pt idx="0">
                  <c:v> Wes-Kaap/W. Cape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DROEBONE!$B$12:$AM$12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DROEBONE!$B$15:$AM$15</c:f>
              <c:numCache>
                <c:formatCode>0.0</c:formatCode>
                <c:ptCount val="10"/>
                <c:pt idx="0">
                  <c:v>0.1</c:v>
                </c:pt>
                <c:pt idx="1">
                  <c:v>0.1</c:v>
                </c:pt>
                <c:pt idx="2" formatCode="0.00">
                  <c:v>0.02</c:v>
                </c:pt>
                <c:pt idx="3" formatCode="0.000">
                  <c:v>0.1</c:v>
                </c:pt>
                <c:pt idx="4" formatCode="0.000">
                  <c:v>0.1</c:v>
                </c:pt>
                <c:pt idx="5" formatCode="0.000">
                  <c:v>0.1</c:v>
                </c:pt>
                <c:pt idx="6" formatCode="0.000">
                  <c:v>0.1</c:v>
                </c:pt>
                <c:pt idx="7" formatCode="0.000">
                  <c:v>0.1</c:v>
                </c:pt>
                <c:pt idx="8" formatCode="0.000">
                  <c:v>0.1</c:v>
                </c:pt>
                <c:pt idx="9" formatCode="0.00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5-43EE-B7DB-2E4169D90F1D}"/>
            </c:ext>
          </c:extLst>
        </c:ser>
        <c:ser>
          <c:idx val="1"/>
          <c:order val="1"/>
          <c:tx>
            <c:strRef>
              <c:f>DROEBONE!$A$16</c:f>
              <c:strCache>
                <c:ptCount val="1"/>
                <c:pt idx="0">
                  <c:v> Noord-Kaap/N. Cape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DROEBONE!$B$12:$AM$12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DROEBONE!$B$16:$AM$16</c:f>
              <c:numCache>
                <c:formatCode>0.0</c:formatCode>
                <c:ptCount val="10"/>
                <c:pt idx="0">
                  <c:v>0.35</c:v>
                </c:pt>
                <c:pt idx="1">
                  <c:v>0.65</c:v>
                </c:pt>
                <c:pt idx="2" formatCode="0.00">
                  <c:v>0.54</c:v>
                </c:pt>
                <c:pt idx="3" formatCode="0.000">
                  <c:v>1</c:v>
                </c:pt>
                <c:pt idx="4" formatCode="0.000">
                  <c:v>0.35</c:v>
                </c:pt>
                <c:pt idx="5" formatCode="0.000">
                  <c:v>0.35</c:v>
                </c:pt>
                <c:pt idx="6" formatCode="0.000">
                  <c:v>0.6</c:v>
                </c:pt>
                <c:pt idx="7" formatCode="0.000">
                  <c:v>0.45</c:v>
                </c:pt>
                <c:pt idx="8" formatCode="0.000">
                  <c:v>0.5</c:v>
                </c:pt>
                <c:pt idx="9" formatCode="0.000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5-43EE-B7DB-2E4169D90F1D}"/>
            </c:ext>
          </c:extLst>
        </c:ser>
        <c:ser>
          <c:idx val="2"/>
          <c:order val="2"/>
          <c:tx>
            <c:strRef>
              <c:f>DROEBONE!$A$18</c:f>
              <c:strCache>
                <c:ptCount val="1"/>
                <c:pt idx="0">
                  <c:v> Oos-Kaap/E. Cape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DROEBONE!$B$12:$AM$12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DROEBONE!$B$18:$AM$18</c:f>
              <c:numCache>
                <c:formatCode>0.0</c:formatCode>
                <c:ptCount val="10"/>
                <c:pt idx="0">
                  <c:v>0.25</c:v>
                </c:pt>
                <c:pt idx="1">
                  <c:v>0.3</c:v>
                </c:pt>
                <c:pt idx="2" formatCode="0.00">
                  <c:v>0.3</c:v>
                </c:pt>
                <c:pt idx="3" formatCode="0.000">
                  <c:v>0.4</c:v>
                </c:pt>
                <c:pt idx="4" formatCode="0.000">
                  <c:v>0.2</c:v>
                </c:pt>
                <c:pt idx="5" formatCode="0.000">
                  <c:v>0.2</c:v>
                </c:pt>
                <c:pt idx="6" formatCode="0.000">
                  <c:v>0.2</c:v>
                </c:pt>
                <c:pt idx="7" formatCode="0.000">
                  <c:v>0.2</c:v>
                </c:pt>
                <c:pt idx="8" formatCode="0.000">
                  <c:v>0.2</c:v>
                </c:pt>
                <c:pt idx="9" formatCode="0.00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45-43EE-B7DB-2E4169D90F1D}"/>
            </c:ext>
          </c:extLst>
        </c:ser>
        <c:ser>
          <c:idx val="3"/>
          <c:order val="3"/>
          <c:tx>
            <c:strRef>
              <c:f>DROEBONE!$A$17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solidFill>
              <a:srgbClr val="AE934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DROEBONE!$B$12:$AM$12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DROEBONE!$B$17:$AM$17</c:f>
              <c:numCache>
                <c:formatCode>0.0</c:formatCode>
                <c:ptCount val="10"/>
                <c:pt idx="0">
                  <c:v>17</c:v>
                </c:pt>
                <c:pt idx="1">
                  <c:v>20</c:v>
                </c:pt>
                <c:pt idx="2" formatCode="0.00">
                  <c:v>26</c:v>
                </c:pt>
                <c:pt idx="3" formatCode="0.000">
                  <c:v>27</c:v>
                </c:pt>
                <c:pt idx="4" formatCode="0.000">
                  <c:v>24</c:v>
                </c:pt>
                <c:pt idx="5" formatCode="0.000">
                  <c:v>22</c:v>
                </c:pt>
                <c:pt idx="6" formatCode="0.000">
                  <c:v>15.5</c:v>
                </c:pt>
                <c:pt idx="7" formatCode="0.000">
                  <c:v>14</c:v>
                </c:pt>
                <c:pt idx="8" formatCode="0.000">
                  <c:v>13.5</c:v>
                </c:pt>
                <c:pt idx="9" formatCode="0.000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45-43EE-B7DB-2E4169D90F1D}"/>
            </c:ext>
          </c:extLst>
        </c:ser>
        <c:ser>
          <c:idx val="4"/>
          <c:order val="4"/>
          <c:tx>
            <c:strRef>
              <c:f>DROEBONE!$A$19</c:f>
              <c:strCache>
                <c:ptCount val="1"/>
                <c:pt idx="0">
                  <c:v> Kwazulu-Natal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DROEBONE!$B$12:$AM$12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DROEBONE!$B$19:$AM$19</c:f>
              <c:numCache>
                <c:formatCode>0.0</c:formatCode>
                <c:ptCount val="10"/>
                <c:pt idx="0">
                  <c:v>2.2000000000000002</c:v>
                </c:pt>
                <c:pt idx="1">
                  <c:v>4.5</c:v>
                </c:pt>
                <c:pt idx="2" formatCode="0.00">
                  <c:v>3</c:v>
                </c:pt>
                <c:pt idx="3" formatCode="0.000">
                  <c:v>3.5</c:v>
                </c:pt>
                <c:pt idx="4" formatCode="0.000">
                  <c:v>2.9</c:v>
                </c:pt>
                <c:pt idx="5" formatCode="0.000">
                  <c:v>3</c:v>
                </c:pt>
                <c:pt idx="6" formatCode="0.000">
                  <c:v>2.2999999999999998</c:v>
                </c:pt>
                <c:pt idx="7" formatCode="0.000">
                  <c:v>2.1</c:v>
                </c:pt>
                <c:pt idx="8" formatCode="0.000">
                  <c:v>2.1</c:v>
                </c:pt>
                <c:pt idx="9" formatCode="0.00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45-43EE-B7DB-2E4169D90F1D}"/>
            </c:ext>
          </c:extLst>
        </c:ser>
        <c:ser>
          <c:idx val="5"/>
          <c:order val="5"/>
          <c:tx>
            <c:strRef>
              <c:f>DROEBONE!$A$20</c:f>
              <c:strCache>
                <c:ptCount val="1"/>
                <c:pt idx="0">
                  <c:v> Mpumalanga</c:v>
                </c:pt>
              </c:strCache>
            </c:strRef>
          </c:tx>
          <c:spPr>
            <a:solidFill>
              <a:srgbClr val="5859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DROEBONE!$B$12:$AM$12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DROEBONE!$B$20:$AM$20</c:f>
              <c:numCache>
                <c:formatCode>0.0</c:formatCode>
                <c:ptCount val="10"/>
                <c:pt idx="0">
                  <c:v>6</c:v>
                </c:pt>
                <c:pt idx="1">
                  <c:v>5.5</c:v>
                </c:pt>
                <c:pt idx="2" formatCode="0.00">
                  <c:v>7</c:v>
                </c:pt>
                <c:pt idx="3" formatCode="0.000">
                  <c:v>7.5</c:v>
                </c:pt>
                <c:pt idx="4" formatCode="0.000">
                  <c:v>6.6</c:v>
                </c:pt>
                <c:pt idx="5" formatCode="0.000">
                  <c:v>6.5</c:v>
                </c:pt>
                <c:pt idx="6" formatCode="0.000">
                  <c:v>6</c:v>
                </c:pt>
                <c:pt idx="7" formatCode="0.000">
                  <c:v>5</c:v>
                </c:pt>
                <c:pt idx="8" formatCode="0.000">
                  <c:v>2.6</c:v>
                </c:pt>
                <c:pt idx="9" formatCode="0.000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45-43EE-B7DB-2E4169D90F1D}"/>
            </c:ext>
          </c:extLst>
        </c:ser>
        <c:ser>
          <c:idx val="6"/>
          <c:order val="6"/>
          <c:tx>
            <c:strRef>
              <c:f>DROEBONE!$A$21</c:f>
              <c:strCache>
                <c:ptCount val="1"/>
                <c:pt idx="0">
                  <c:v> Limpopo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DROEBONE!$B$12:$AM$12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DROEBONE!$B$21:$AM$21</c:f>
              <c:numCache>
                <c:formatCode>0.0</c:formatCode>
                <c:ptCount val="10"/>
                <c:pt idx="0">
                  <c:v>3</c:v>
                </c:pt>
                <c:pt idx="1">
                  <c:v>7</c:v>
                </c:pt>
                <c:pt idx="2" formatCode="0.00">
                  <c:v>7.5</c:v>
                </c:pt>
                <c:pt idx="3" formatCode="0.000">
                  <c:v>7.8</c:v>
                </c:pt>
                <c:pt idx="4" formatCode="0.000">
                  <c:v>8.4</c:v>
                </c:pt>
                <c:pt idx="5" formatCode="0.000">
                  <c:v>8</c:v>
                </c:pt>
                <c:pt idx="6" formatCode="0.000">
                  <c:v>10.4</c:v>
                </c:pt>
                <c:pt idx="7" formatCode="0.000">
                  <c:v>8</c:v>
                </c:pt>
                <c:pt idx="8" formatCode="0.000">
                  <c:v>12.2</c:v>
                </c:pt>
                <c:pt idx="9" formatCode="0.00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45-43EE-B7DB-2E4169D90F1D}"/>
            </c:ext>
          </c:extLst>
        </c:ser>
        <c:ser>
          <c:idx val="7"/>
          <c:order val="7"/>
          <c:tx>
            <c:strRef>
              <c:f>DROEBONE!$A$22</c:f>
              <c:strCache>
                <c:ptCount val="1"/>
                <c:pt idx="0">
                  <c:v> Gauteng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DROEBONE!$B$12:$AM$12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DROEBONE!$B$22:$AM$22</c:f>
              <c:numCache>
                <c:formatCode>0.0</c:formatCode>
                <c:ptCount val="10"/>
                <c:pt idx="0">
                  <c:v>2.5</c:v>
                </c:pt>
                <c:pt idx="1">
                  <c:v>1.5</c:v>
                </c:pt>
                <c:pt idx="2" formatCode="0.00">
                  <c:v>1</c:v>
                </c:pt>
                <c:pt idx="3" formatCode="0.000">
                  <c:v>1.5</c:v>
                </c:pt>
                <c:pt idx="4" formatCode="0.000">
                  <c:v>0.6</c:v>
                </c:pt>
                <c:pt idx="5" formatCode="0.000">
                  <c:v>0.84</c:v>
                </c:pt>
                <c:pt idx="6" formatCode="0.000">
                  <c:v>0.8</c:v>
                </c:pt>
                <c:pt idx="7" formatCode="0.000">
                  <c:v>0.8</c:v>
                </c:pt>
                <c:pt idx="8" formatCode="0.000">
                  <c:v>0.85</c:v>
                </c:pt>
                <c:pt idx="9" formatCode="0.000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45-43EE-B7DB-2E4169D90F1D}"/>
            </c:ext>
          </c:extLst>
        </c:ser>
        <c:ser>
          <c:idx val="8"/>
          <c:order val="8"/>
          <c:tx>
            <c:strRef>
              <c:f>DROEBONE!$A$23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solidFill>
              <a:srgbClr val="3B636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DROEBONE!$B$12:$AM$12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DROEBONE!$F$23:$AM$23</c:f>
              <c:numCache>
                <c:formatCode>0.0</c:formatCode>
                <c:ptCount val="10"/>
                <c:pt idx="0">
                  <c:v>3</c:v>
                </c:pt>
                <c:pt idx="1">
                  <c:v>5.5</c:v>
                </c:pt>
                <c:pt idx="2" formatCode="0.00">
                  <c:v>8</c:v>
                </c:pt>
                <c:pt idx="3" formatCode="0.000">
                  <c:v>10.5</c:v>
                </c:pt>
                <c:pt idx="4" formatCode="0.000">
                  <c:v>7</c:v>
                </c:pt>
                <c:pt idx="5" formatCode="0.000">
                  <c:v>6.4</c:v>
                </c:pt>
                <c:pt idx="6" formatCode="0.000">
                  <c:v>7</c:v>
                </c:pt>
                <c:pt idx="7" formatCode="0.000">
                  <c:v>6</c:v>
                </c:pt>
                <c:pt idx="8" formatCode="0.000">
                  <c:v>7.5</c:v>
                </c:pt>
                <c:pt idx="9" formatCode="0.000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45-43EE-B7DB-2E4169D90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00991152"/>
        <c:axId val="1"/>
      </c:barChart>
      <c:catAx>
        <c:axId val="190099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Years</a:t>
                </a:r>
              </a:p>
            </c:rich>
          </c:tx>
          <c:layout>
            <c:manualLayout>
              <c:xMode val="edge"/>
              <c:yMode val="edge"/>
              <c:x val="0.40288608736908776"/>
              <c:y val="0.94779775234517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hectares</a:t>
                </a:r>
              </a:p>
            </c:rich>
          </c:tx>
          <c:layout>
            <c:manualLayout>
              <c:xMode val="edge"/>
              <c:yMode val="edge"/>
              <c:x val="1.1098762921776363E-2"/>
              <c:y val="0.3719418100260403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0991152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22535951928544"/>
          <c:y val="8.6183493118406063E-2"/>
          <c:w val="0.15845071903857078"/>
          <c:h val="0.749658242261001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Production of Dry Beans in South Africa</a:t>
            </a:r>
          </a:p>
        </c:rich>
      </c:tx>
      <c:layout>
        <c:manualLayout>
          <c:xMode val="edge"/>
          <c:yMode val="edge"/>
          <c:x val="0.28634837775422678"/>
          <c:y val="1.9575842708695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779134295227528E-2"/>
          <c:y val="0.11016949152542373"/>
          <c:w val="0.72918978912319643"/>
          <c:h val="0.72203389830508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DROEBONE!$A$35</c:f>
              <c:strCache>
                <c:ptCount val="1"/>
                <c:pt idx="0">
                  <c:v> Wes-Kaap/W. Cape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DROEBONE!$B$32:$AM$32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DROEBONE!$B$35:$AM$35</c:f>
              <c:numCache>
                <c:formatCode>0.000</c:formatCode>
                <c:ptCount val="10"/>
                <c:pt idx="0">
                  <c:v>0.15</c:v>
                </c:pt>
                <c:pt idx="1">
                  <c:v>0.15</c:v>
                </c:pt>
                <c:pt idx="2">
                  <c:v>0.03</c:v>
                </c:pt>
                <c:pt idx="3">
                  <c:v>0.18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0.18</c:v>
                </c:pt>
                <c:pt idx="8">
                  <c:v>0.22</c:v>
                </c:pt>
                <c:pt idx="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863-9584-A3C4AA67AC65}"/>
            </c:ext>
          </c:extLst>
        </c:ser>
        <c:ser>
          <c:idx val="1"/>
          <c:order val="1"/>
          <c:tx>
            <c:strRef>
              <c:f>DROEBONE!$A$36</c:f>
              <c:strCache>
                <c:ptCount val="1"/>
                <c:pt idx="0">
                  <c:v> Noord-Kaap/N. Cape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DROEBONE!$B$32:$AM$32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DROEBONE!$B$36:$AM$36</c:f>
              <c:numCache>
                <c:formatCode>0.000</c:formatCode>
                <c:ptCount val="10"/>
                <c:pt idx="0">
                  <c:v>0.63</c:v>
                </c:pt>
                <c:pt idx="1">
                  <c:v>1.3</c:v>
                </c:pt>
                <c:pt idx="2">
                  <c:v>1.08</c:v>
                </c:pt>
                <c:pt idx="3">
                  <c:v>1.4</c:v>
                </c:pt>
                <c:pt idx="4">
                  <c:v>0.7</c:v>
                </c:pt>
                <c:pt idx="5">
                  <c:v>0.7</c:v>
                </c:pt>
                <c:pt idx="6">
                  <c:v>1.08</c:v>
                </c:pt>
                <c:pt idx="7">
                  <c:v>0.99</c:v>
                </c:pt>
                <c:pt idx="8">
                  <c:v>0.9</c:v>
                </c:pt>
                <c:pt idx="9">
                  <c:v>2.1850000000000001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F-4863-9584-A3C4AA67AC65}"/>
            </c:ext>
          </c:extLst>
        </c:ser>
        <c:ser>
          <c:idx val="2"/>
          <c:order val="2"/>
          <c:tx>
            <c:strRef>
              <c:f>DROEBONE!$A$38</c:f>
              <c:strCache>
                <c:ptCount val="1"/>
                <c:pt idx="0">
                  <c:v> Oos-Kaap/E. Cape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DROEBONE!$B$32:$AM$32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DROEBONE!$B$38:$AM$38</c:f>
              <c:numCache>
                <c:formatCode>0.000</c:formatCode>
                <c:ptCount val="10"/>
                <c:pt idx="0">
                  <c:v>0.375</c:v>
                </c:pt>
                <c:pt idx="1">
                  <c:v>0.45</c:v>
                </c:pt>
                <c:pt idx="2">
                  <c:v>0.45</c:v>
                </c:pt>
                <c:pt idx="3">
                  <c:v>0.72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0.36</c:v>
                </c:pt>
                <c:pt idx="8">
                  <c:v>0.44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F-4863-9584-A3C4AA67AC65}"/>
            </c:ext>
          </c:extLst>
        </c:ser>
        <c:ser>
          <c:idx val="3"/>
          <c:order val="3"/>
          <c:tx>
            <c:strRef>
              <c:f>DROEBONE!$A$37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solidFill>
              <a:srgbClr val="AE934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DROEBONE!$B$32:$AM$32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DROEBONE!$B$37:$AM$37</c:f>
              <c:numCache>
                <c:formatCode>0.000</c:formatCode>
                <c:ptCount val="10"/>
                <c:pt idx="0">
                  <c:v>17</c:v>
                </c:pt>
                <c:pt idx="1">
                  <c:v>32</c:v>
                </c:pt>
                <c:pt idx="2">
                  <c:v>28.6</c:v>
                </c:pt>
                <c:pt idx="3">
                  <c:v>28.35</c:v>
                </c:pt>
                <c:pt idx="4">
                  <c:v>30</c:v>
                </c:pt>
                <c:pt idx="5">
                  <c:v>16.5</c:v>
                </c:pt>
                <c:pt idx="6">
                  <c:v>13.95</c:v>
                </c:pt>
                <c:pt idx="7">
                  <c:v>13.3</c:v>
                </c:pt>
                <c:pt idx="8">
                  <c:v>10.8</c:v>
                </c:pt>
                <c:pt idx="9">
                  <c:v>21.875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F-4863-9584-A3C4AA67AC65}"/>
            </c:ext>
          </c:extLst>
        </c:ser>
        <c:ser>
          <c:idx val="4"/>
          <c:order val="4"/>
          <c:tx>
            <c:strRef>
              <c:f>DROEBONE!$A$39</c:f>
              <c:strCache>
                <c:ptCount val="1"/>
                <c:pt idx="0">
                  <c:v> Kwazulu-Natal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DROEBONE!$B$32:$AM$32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DROEBONE!$B$39:$AM$39</c:f>
              <c:numCache>
                <c:formatCode>0.000</c:formatCode>
                <c:ptCount val="10"/>
                <c:pt idx="0">
                  <c:v>2.64</c:v>
                </c:pt>
                <c:pt idx="1">
                  <c:v>5.4</c:v>
                </c:pt>
                <c:pt idx="2">
                  <c:v>3.6</c:v>
                </c:pt>
                <c:pt idx="3">
                  <c:v>4.0250000000000004</c:v>
                </c:pt>
                <c:pt idx="4">
                  <c:v>3.48</c:v>
                </c:pt>
                <c:pt idx="5">
                  <c:v>3.9</c:v>
                </c:pt>
                <c:pt idx="6">
                  <c:v>2.76</c:v>
                </c:pt>
                <c:pt idx="7">
                  <c:v>3.15</c:v>
                </c:pt>
                <c:pt idx="8">
                  <c:v>2.73</c:v>
                </c:pt>
                <c:pt idx="9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F-4863-9584-A3C4AA67AC65}"/>
            </c:ext>
          </c:extLst>
        </c:ser>
        <c:ser>
          <c:idx val="5"/>
          <c:order val="5"/>
          <c:tx>
            <c:strRef>
              <c:f>DROEBONE!$A$40</c:f>
              <c:strCache>
                <c:ptCount val="1"/>
                <c:pt idx="0">
                  <c:v> Mpumalanga</c:v>
                </c:pt>
              </c:strCache>
            </c:strRef>
          </c:tx>
          <c:spPr>
            <a:solidFill>
              <a:srgbClr val="3B636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DROEBONE!$B$32:$AM$32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DROEBONE!$B$40:$AM$40</c:f>
              <c:numCache>
                <c:formatCode>0.000</c:formatCode>
                <c:ptCount val="10"/>
                <c:pt idx="0">
                  <c:v>6</c:v>
                </c:pt>
                <c:pt idx="1">
                  <c:v>8.5250000000000004</c:v>
                </c:pt>
                <c:pt idx="2">
                  <c:v>9.8000000000000007</c:v>
                </c:pt>
                <c:pt idx="3">
                  <c:v>6.75</c:v>
                </c:pt>
                <c:pt idx="4">
                  <c:v>8.25</c:v>
                </c:pt>
                <c:pt idx="5">
                  <c:v>9.75</c:v>
                </c:pt>
                <c:pt idx="6">
                  <c:v>6.6</c:v>
                </c:pt>
                <c:pt idx="7">
                  <c:v>7</c:v>
                </c:pt>
                <c:pt idx="8">
                  <c:v>4.68</c:v>
                </c:pt>
                <c:pt idx="9">
                  <c:v>4.0599999999999996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9F-4863-9584-A3C4AA67AC65}"/>
            </c:ext>
          </c:extLst>
        </c:ser>
        <c:ser>
          <c:idx val="6"/>
          <c:order val="6"/>
          <c:tx>
            <c:strRef>
              <c:f>DROEBONE!$A$41</c:f>
              <c:strCache>
                <c:ptCount val="1"/>
                <c:pt idx="0">
                  <c:v> Limpopo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DROEBONE!$B$32:$AM$32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DROEBONE!$B$41:$AM$41</c:f>
              <c:numCache>
                <c:formatCode>0.000</c:formatCode>
                <c:ptCount val="10"/>
                <c:pt idx="0">
                  <c:v>3.75</c:v>
                </c:pt>
                <c:pt idx="1">
                  <c:v>12.95</c:v>
                </c:pt>
                <c:pt idx="2">
                  <c:v>15</c:v>
                </c:pt>
                <c:pt idx="3">
                  <c:v>12.48</c:v>
                </c:pt>
                <c:pt idx="4">
                  <c:v>13.44</c:v>
                </c:pt>
                <c:pt idx="5">
                  <c:v>16</c:v>
                </c:pt>
                <c:pt idx="6">
                  <c:v>18.2</c:v>
                </c:pt>
                <c:pt idx="7">
                  <c:v>16</c:v>
                </c:pt>
                <c:pt idx="8">
                  <c:v>23.79</c:v>
                </c:pt>
                <c:pt idx="9">
                  <c:v>23.31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9F-4863-9584-A3C4AA67AC65}"/>
            </c:ext>
          </c:extLst>
        </c:ser>
        <c:ser>
          <c:idx val="7"/>
          <c:order val="7"/>
          <c:tx>
            <c:strRef>
              <c:f>DROEBONE!$A$42</c:f>
              <c:strCache>
                <c:ptCount val="1"/>
                <c:pt idx="0">
                  <c:v> Gauteng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DROEBONE!$B$32:$AM$32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DROEBONE!$B$42:$AM$42</c:f>
              <c:numCache>
                <c:formatCode>0.000</c:formatCode>
                <c:ptCount val="10"/>
                <c:pt idx="0">
                  <c:v>2.5</c:v>
                </c:pt>
                <c:pt idx="1">
                  <c:v>2.25</c:v>
                </c:pt>
                <c:pt idx="2">
                  <c:v>1.2</c:v>
                </c:pt>
                <c:pt idx="3">
                  <c:v>1.95</c:v>
                </c:pt>
                <c:pt idx="4">
                  <c:v>0.78</c:v>
                </c:pt>
                <c:pt idx="5">
                  <c:v>1.0920000000000001</c:v>
                </c:pt>
                <c:pt idx="6">
                  <c:v>0.8</c:v>
                </c:pt>
                <c:pt idx="7">
                  <c:v>0.88</c:v>
                </c:pt>
                <c:pt idx="8">
                  <c:v>0.93500000000000005</c:v>
                </c:pt>
                <c:pt idx="9">
                  <c:v>1.2350000000000001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9F-4863-9584-A3C4AA67AC65}"/>
            </c:ext>
          </c:extLst>
        </c:ser>
        <c:ser>
          <c:idx val="8"/>
          <c:order val="8"/>
          <c:tx>
            <c:strRef>
              <c:f>DROEBONE!$A$43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solidFill>
              <a:srgbClr val="5859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DROEBONE!$B$32:$AM$32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DROEBONE!$B$43:$AM$43</c:f>
              <c:numCache>
                <c:formatCode>0.000</c:formatCode>
                <c:ptCount val="10"/>
                <c:pt idx="0">
                  <c:v>2.4</c:v>
                </c:pt>
                <c:pt idx="1">
                  <c:v>5.5</c:v>
                </c:pt>
                <c:pt idx="2">
                  <c:v>9.6</c:v>
                </c:pt>
                <c:pt idx="3">
                  <c:v>10.5</c:v>
                </c:pt>
                <c:pt idx="4">
                  <c:v>7.7</c:v>
                </c:pt>
                <c:pt idx="5">
                  <c:v>9.2799999999999994</c:v>
                </c:pt>
                <c:pt idx="6">
                  <c:v>8.75</c:v>
                </c:pt>
                <c:pt idx="7">
                  <c:v>8.4</c:v>
                </c:pt>
                <c:pt idx="8">
                  <c:v>6</c:v>
                </c:pt>
                <c:pt idx="9">
                  <c:v>14.25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9F-4863-9584-A3C4AA67A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01017552"/>
        <c:axId val="1"/>
      </c:barChart>
      <c:catAx>
        <c:axId val="190101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Years</a:t>
                </a:r>
              </a:p>
            </c:rich>
          </c:tx>
          <c:layout>
            <c:manualLayout>
              <c:xMode val="edge"/>
              <c:yMode val="edge"/>
              <c:x val="0.4073251410870638"/>
              <c:y val="0.947797810052794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tons</a:t>
                </a:r>
              </a:p>
            </c:rich>
          </c:tx>
          <c:layout>
            <c:manualLayout>
              <c:xMode val="edge"/>
              <c:yMode val="edge"/>
              <c:x val="1.1098712772138189E-2"/>
              <c:y val="0.4013052050981352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1017552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274667974623295"/>
          <c:y val="0.10396742142093122"/>
          <c:w val="0.15845065529211522"/>
          <c:h val="0.756497974578055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F3EF5C7-DCE9-4F4D-B67E-8BE61C46D8AF}">
  <sheetPr/>
  <sheetViews>
    <sheetView zoomScale="8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1AC6BCB-6694-44CA-9BB8-CFDF918320D0}">
  <sheetPr/>
  <sheetViews>
    <sheetView zoomScale="8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AE4D9E1-CE49-4C5D-A400-4F1ABE9C4171}">
  <sheetPr/>
  <sheetViews>
    <sheetView zoomScale="8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3C46808-64D0-4D67-BC67-8460F1E07D6E}">
  <sheetPr/>
  <sheetViews>
    <sheetView zoomScale="7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A4668A8-AAF0-4630-B17B-2F0627AFA45E}">
  <sheetPr/>
  <sheetViews>
    <sheetView zoomScale="82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D7C72CD-88F0-4CEF-AF08-F610A7E35837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906" cy="62842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FE406F-5F7E-5AE0-26DF-6A34FBF434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0259" cy="58270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D2A2A4-4317-90FF-14F1-C5908ACC2A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0259" cy="58270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745A8A-8B42-AE1D-DC58-5FF312E8E2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64451" cy="582769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C1F7E7-9083-642E-DFBB-E3E8E59DB1A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58561" cy="58172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4B2DB1-5178-2153-7F4C-B27043D429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26549D-5989-77CD-1170-0A399FD032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DDC8-1074-4200-B3A9-5CD6E9D9CAD8}">
  <sheetPr>
    <pageSetUpPr fitToPage="1"/>
  </sheetPr>
  <dimension ref="A1:IV66"/>
  <sheetViews>
    <sheetView showGridLines="0" tabSelected="1" zoomScale="85" zoomScaleNormal="85" workbookViewId="0">
      <pane xSplit="1" ySplit="7" topLeftCell="AA8" activePane="bottomRight" state="frozen"/>
      <selection pane="topRight" activeCell="B1" sqref="B1"/>
      <selection pane="bottomLeft" activeCell="A8" sqref="A8"/>
      <selection pane="bottomRight" activeCell="AM66" sqref="AM66"/>
    </sheetView>
  </sheetViews>
  <sheetFormatPr defaultColWidth="9.6640625" defaultRowHeight="13.2" x14ac:dyDescent="0.25"/>
  <cols>
    <col min="1" max="1" width="44" style="1" customWidth="1"/>
    <col min="2" max="24" width="10.77734375" style="1" hidden="1" customWidth="1"/>
    <col min="25" max="26" width="10.77734375" hidden="1" customWidth="1"/>
    <col min="27" max="34" width="10.77734375" style="1" customWidth="1"/>
    <col min="35" max="35" width="10.77734375" style="67" customWidth="1"/>
    <col min="36" max="38" width="10.77734375" style="1" hidden="1" customWidth="1"/>
    <col min="39" max="62" width="10.77734375" style="1" customWidth="1"/>
    <col min="63" max="16384" width="9.6640625" style="1"/>
  </cols>
  <sheetData>
    <row r="1" spans="1:62" ht="15.6" x14ac:dyDescent="0.3">
      <c r="A1" s="16" t="s">
        <v>19</v>
      </c>
      <c r="B1" s="13"/>
      <c r="C1" s="13"/>
      <c r="D1" s="13"/>
      <c r="E1" s="13"/>
    </row>
    <row r="4" spans="1:62" x14ac:dyDescent="0.25">
      <c r="A4" s="2" t="s">
        <v>35</v>
      </c>
      <c r="B4" s="2"/>
      <c r="C4" s="2"/>
      <c r="D4" s="2"/>
      <c r="E4" s="2"/>
    </row>
    <row r="5" spans="1:62" x14ac:dyDescent="0.25">
      <c r="A5" s="2" t="s">
        <v>34</v>
      </c>
      <c r="B5" s="2"/>
      <c r="C5" s="2"/>
      <c r="D5" s="2"/>
      <c r="E5" s="2"/>
    </row>
    <row r="6" spans="1:62" x14ac:dyDescent="0.25">
      <c r="A6" s="18" t="s">
        <v>71</v>
      </c>
    </row>
    <row r="7" spans="1:62" x14ac:dyDescent="0.25">
      <c r="A7" s="79" t="s">
        <v>72</v>
      </c>
    </row>
    <row r="9" spans="1:62" x14ac:dyDescent="0.25">
      <c r="A9" s="3" t="s">
        <v>28</v>
      </c>
      <c r="B9" s="3"/>
      <c r="C9" s="3"/>
      <c r="D9" s="3"/>
      <c r="E9" s="3"/>
      <c r="F9" s="15"/>
      <c r="G9" s="15"/>
      <c r="H9" s="15"/>
      <c r="I9" s="15"/>
    </row>
    <row r="10" spans="1:62" x14ac:dyDescent="0.25">
      <c r="A10" s="3" t="s">
        <v>29</v>
      </c>
      <c r="B10" s="3"/>
      <c r="C10" s="3"/>
      <c r="D10" s="3"/>
      <c r="E10" s="3"/>
      <c r="AC10" s="20"/>
      <c r="AI10" s="68"/>
      <c r="AM10" s="79" t="s">
        <v>73</v>
      </c>
      <c r="AN10" s="80"/>
    </row>
    <row r="11" spans="1:62" hidden="1" x14ac:dyDescent="0.25">
      <c r="B11" s="39">
        <v>32874</v>
      </c>
      <c r="C11" s="39">
        <v>33239</v>
      </c>
      <c r="D11" s="39">
        <v>33604</v>
      </c>
      <c r="E11" s="39">
        <v>33970</v>
      </c>
      <c r="F11" s="39">
        <v>34335</v>
      </c>
      <c r="G11" s="39">
        <v>34700</v>
      </c>
      <c r="H11" s="39">
        <v>35065</v>
      </c>
      <c r="I11" s="39">
        <v>35431</v>
      </c>
      <c r="J11" s="39">
        <v>35796</v>
      </c>
      <c r="K11" s="39">
        <v>36161</v>
      </c>
      <c r="L11" s="39">
        <v>36526</v>
      </c>
      <c r="M11" s="39">
        <v>36892</v>
      </c>
      <c r="N11" s="39">
        <v>37257</v>
      </c>
      <c r="O11" s="39">
        <v>37622</v>
      </c>
      <c r="P11" s="39">
        <v>37987</v>
      </c>
      <c r="Q11" s="39">
        <v>38353</v>
      </c>
      <c r="R11" s="39">
        <v>38718</v>
      </c>
      <c r="S11" s="39">
        <v>39083</v>
      </c>
      <c r="T11" s="39">
        <v>39448</v>
      </c>
      <c r="U11" s="39">
        <v>39814</v>
      </c>
      <c r="V11" s="39">
        <v>40179</v>
      </c>
      <c r="W11" s="39">
        <v>40544</v>
      </c>
      <c r="X11" s="39">
        <v>40909</v>
      </c>
      <c r="Y11" s="39">
        <v>41275</v>
      </c>
      <c r="Z11" s="39">
        <v>41640</v>
      </c>
      <c r="AA11" s="39">
        <v>42005</v>
      </c>
      <c r="AB11" s="39">
        <v>42370</v>
      </c>
      <c r="AC11" s="39">
        <v>42736</v>
      </c>
      <c r="AD11" s="39">
        <v>43101</v>
      </c>
      <c r="AE11" s="39">
        <v>43466</v>
      </c>
      <c r="AF11" s="39">
        <v>43831</v>
      </c>
      <c r="AG11" s="39">
        <v>44197</v>
      </c>
      <c r="AH11" s="39">
        <v>44562</v>
      </c>
      <c r="AI11" s="69">
        <v>44927</v>
      </c>
      <c r="AJ11" s="39">
        <v>45292</v>
      </c>
      <c r="AK11" s="39">
        <v>45658</v>
      </c>
      <c r="AL11" s="39">
        <v>46023</v>
      </c>
      <c r="AM11" s="39">
        <v>46388</v>
      </c>
      <c r="AN11" s="39">
        <v>46753</v>
      </c>
      <c r="AO11" s="39">
        <v>47119</v>
      </c>
      <c r="AP11" s="39">
        <v>47484</v>
      </c>
      <c r="AQ11" s="39">
        <v>47849</v>
      </c>
      <c r="AR11" s="39">
        <v>48214</v>
      </c>
      <c r="AS11" s="39">
        <v>48580</v>
      </c>
      <c r="AT11" s="39">
        <v>48945</v>
      </c>
      <c r="AU11" s="39">
        <v>49310</v>
      </c>
      <c r="AV11" s="39">
        <v>49675</v>
      </c>
      <c r="AW11" s="39">
        <v>50041</v>
      </c>
      <c r="AX11" s="39">
        <v>50406</v>
      </c>
      <c r="AY11" s="39">
        <v>50771</v>
      </c>
      <c r="AZ11" s="39">
        <v>51136</v>
      </c>
      <c r="BA11" s="39">
        <v>51502</v>
      </c>
      <c r="BB11" s="39">
        <v>51867</v>
      </c>
      <c r="BC11" s="39">
        <v>52232</v>
      </c>
      <c r="BD11" s="39">
        <v>52597</v>
      </c>
      <c r="BE11" s="39">
        <v>52963</v>
      </c>
      <c r="BF11" s="39">
        <v>53328</v>
      </c>
      <c r="BG11" s="39">
        <v>53693</v>
      </c>
      <c r="BH11" s="39">
        <v>54058</v>
      </c>
      <c r="BI11" s="39">
        <v>54424</v>
      </c>
      <c r="BJ11" s="39">
        <v>54789</v>
      </c>
    </row>
    <row r="12" spans="1:62" s="20" customFormat="1" x14ac:dyDescent="0.25">
      <c r="A12" s="28" t="s">
        <v>5</v>
      </c>
      <c r="B12" s="32" t="s">
        <v>37</v>
      </c>
      <c r="C12" s="32" t="s">
        <v>38</v>
      </c>
      <c r="D12" s="32" t="s">
        <v>39</v>
      </c>
      <c r="E12" s="24" t="s">
        <v>40</v>
      </c>
      <c r="F12" s="33" t="s">
        <v>0</v>
      </c>
      <c r="G12" s="21" t="s">
        <v>1</v>
      </c>
      <c r="H12" s="21" t="s">
        <v>2</v>
      </c>
      <c r="I12" s="21" t="s">
        <v>3</v>
      </c>
      <c r="J12" s="21" t="s">
        <v>4</v>
      </c>
      <c r="K12" s="21" t="s">
        <v>13</v>
      </c>
      <c r="L12" s="22" t="s">
        <v>14</v>
      </c>
      <c r="M12" s="22" t="s">
        <v>15</v>
      </c>
      <c r="N12" s="22" t="s">
        <v>16</v>
      </c>
      <c r="O12" s="22" t="s">
        <v>17</v>
      </c>
      <c r="P12" s="22" t="s">
        <v>36</v>
      </c>
      <c r="Q12" s="22" t="s">
        <v>41</v>
      </c>
      <c r="R12" s="22" t="s">
        <v>42</v>
      </c>
      <c r="S12" s="22" t="s">
        <v>43</v>
      </c>
      <c r="T12" s="22" t="s">
        <v>44</v>
      </c>
      <c r="U12" s="22" t="s">
        <v>45</v>
      </c>
      <c r="V12" s="23" t="s">
        <v>46</v>
      </c>
      <c r="W12" s="23" t="s">
        <v>47</v>
      </c>
      <c r="X12" s="24" t="s">
        <v>49</v>
      </c>
      <c r="Y12" s="24" t="s">
        <v>50</v>
      </c>
      <c r="Z12" s="24" t="s">
        <v>51</v>
      </c>
      <c r="AA12" s="24" t="s">
        <v>52</v>
      </c>
      <c r="AB12" s="24" t="s">
        <v>53</v>
      </c>
      <c r="AC12" s="24" t="s">
        <v>54</v>
      </c>
      <c r="AD12" s="34" t="s">
        <v>57</v>
      </c>
      <c r="AE12" s="35" t="s">
        <v>60</v>
      </c>
      <c r="AF12" s="35" t="s">
        <v>59</v>
      </c>
      <c r="AG12" s="35" t="s">
        <v>58</v>
      </c>
      <c r="AH12" s="35" t="s">
        <v>61</v>
      </c>
      <c r="AI12" s="70" t="s">
        <v>63</v>
      </c>
      <c r="AJ12" s="53" t="s">
        <v>62</v>
      </c>
      <c r="AK12" s="53" t="s">
        <v>62</v>
      </c>
      <c r="AL12" s="53" t="s">
        <v>62</v>
      </c>
      <c r="AM12" s="61" t="s">
        <v>64</v>
      </c>
      <c r="AQ12" s="58"/>
    </row>
    <row r="13" spans="1:62" s="20" customFormat="1" x14ac:dyDescent="0.25">
      <c r="A13" s="28" t="s">
        <v>21</v>
      </c>
      <c r="B13" s="25" t="s">
        <v>6</v>
      </c>
      <c r="C13" s="25" t="s">
        <v>6</v>
      </c>
      <c r="D13" s="25" t="s">
        <v>6</v>
      </c>
      <c r="E13" s="25" t="s">
        <v>6</v>
      </c>
      <c r="F13" s="25" t="s">
        <v>6</v>
      </c>
      <c r="G13" s="26" t="s">
        <v>6</v>
      </c>
      <c r="H13" s="26" t="s">
        <v>6</v>
      </c>
      <c r="I13" s="26" t="s">
        <v>6</v>
      </c>
      <c r="J13" s="26" t="s">
        <v>6</v>
      </c>
      <c r="K13" s="26" t="s">
        <v>6</v>
      </c>
      <c r="L13" s="26" t="s">
        <v>6</v>
      </c>
      <c r="M13" s="26" t="s">
        <v>6</v>
      </c>
      <c r="N13" s="26" t="s">
        <v>6</v>
      </c>
      <c r="O13" s="26" t="s">
        <v>6</v>
      </c>
      <c r="P13" s="26" t="s">
        <v>6</v>
      </c>
      <c r="Q13" s="26" t="s">
        <v>6</v>
      </c>
      <c r="R13" s="26" t="s">
        <v>6</v>
      </c>
      <c r="S13" s="26" t="s">
        <v>6</v>
      </c>
      <c r="T13" s="26" t="s">
        <v>6</v>
      </c>
      <c r="U13" s="26" t="s">
        <v>6</v>
      </c>
      <c r="V13" s="26" t="s">
        <v>6</v>
      </c>
      <c r="W13" s="27" t="s">
        <v>48</v>
      </c>
      <c r="X13" s="25" t="s">
        <v>6</v>
      </c>
      <c r="Y13" s="25" t="s">
        <v>6</v>
      </c>
      <c r="Z13" s="25" t="s">
        <v>6</v>
      </c>
      <c r="AA13" s="25" t="s">
        <v>6</v>
      </c>
      <c r="AB13" s="25" t="s">
        <v>6</v>
      </c>
      <c r="AC13" s="25" t="s">
        <v>6</v>
      </c>
      <c r="AD13" s="25" t="s">
        <v>6</v>
      </c>
      <c r="AE13" s="25" t="s">
        <v>6</v>
      </c>
      <c r="AF13" s="25" t="s">
        <v>6</v>
      </c>
      <c r="AG13" s="25" t="s">
        <v>6</v>
      </c>
      <c r="AH13" s="25" t="s">
        <v>6</v>
      </c>
      <c r="AI13" s="71" t="s">
        <v>6</v>
      </c>
      <c r="AJ13" s="54" t="s">
        <v>6</v>
      </c>
      <c r="AK13" s="54" t="s">
        <v>6</v>
      </c>
      <c r="AL13" s="54" t="s">
        <v>6</v>
      </c>
      <c r="AM13" s="62" t="s">
        <v>6</v>
      </c>
      <c r="AQ13" s="58"/>
    </row>
    <row r="14" spans="1:62" x14ac:dyDescent="0.25">
      <c r="A14" s="4"/>
      <c r="B14" s="4"/>
      <c r="C14" s="4"/>
      <c r="D14" s="4"/>
      <c r="E14" s="4"/>
      <c r="F14" s="40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  <c r="R14" s="42"/>
      <c r="S14" s="42"/>
      <c r="T14" s="42"/>
      <c r="U14" s="42"/>
      <c r="V14" s="42"/>
      <c r="W14" s="40"/>
      <c r="X14" s="40"/>
      <c r="Y14" s="51"/>
      <c r="Z14" s="51"/>
      <c r="AA14" s="51"/>
      <c r="AB14" s="51"/>
      <c r="AC14" s="51"/>
      <c r="AD14" s="42"/>
      <c r="AE14" s="42"/>
      <c r="AF14" s="42"/>
      <c r="AG14" s="42"/>
      <c r="AH14" s="42"/>
      <c r="AI14" s="72"/>
      <c r="AJ14" s="55"/>
      <c r="AK14" s="55"/>
      <c r="AL14" s="55"/>
      <c r="AM14" s="63"/>
      <c r="AQ14" s="58"/>
    </row>
    <row r="15" spans="1:62" x14ac:dyDescent="0.25">
      <c r="A15" s="5" t="s">
        <v>26</v>
      </c>
      <c r="B15" s="4">
        <v>0.48399999999999999</v>
      </c>
      <c r="C15" s="4">
        <v>0.49</v>
      </c>
      <c r="D15" s="4">
        <v>0.56499999999999995</v>
      </c>
      <c r="E15" s="4">
        <v>0.65700000000000003</v>
      </c>
      <c r="F15" s="40">
        <v>0.42199999999999999</v>
      </c>
      <c r="G15" s="41">
        <v>0.28599999999999998</v>
      </c>
      <c r="H15" s="41">
        <v>0</v>
      </c>
      <c r="I15" s="41">
        <v>0</v>
      </c>
      <c r="J15" s="41">
        <v>0</v>
      </c>
      <c r="K15" s="41">
        <v>0.05</v>
      </c>
      <c r="L15" s="41">
        <v>0.06</v>
      </c>
      <c r="M15" s="41">
        <v>0.25</v>
      </c>
      <c r="N15" s="41">
        <v>0.1</v>
      </c>
      <c r="O15" s="41">
        <v>0.3</v>
      </c>
      <c r="P15" s="41">
        <v>0.3</v>
      </c>
      <c r="Q15" s="40">
        <v>0.18</v>
      </c>
      <c r="R15" s="40">
        <v>0.15</v>
      </c>
      <c r="S15" s="40">
        <v>0.1</v>
      </c>
      <c r="T15" s="40">
        <v>0.1</v>
      </c>
      <c r="U15" s="40">
        <v>0.1</v>
      </c>
      <c r="V15" s="40">
        <v>0.1</v>
      </c>
      <c r="W15" s="40">
        <v>0.5</v>
      </c>
      <c r="X15" s="40">
        <v>0.2</v>
      </c>
      <c r="Y15" s="51">
        <v>0.3</v>
      </c>
      <c r="Z15" s="51">
        <v>0.3</v>
      </c>
      <c r="AA15" s="51">
        <v>0.1</v>
      </c>
      <c r="AB15" s="51">
        <v>0.1</v>
      </c>
      <c r="AC15" s="52">
        <v>0.02</v>
      </c>
      <c r="AD15" s="40">
        <v>0.1</v>
      </c>
      <c r="AE15" s="40">
        <v>0.1</v>
      </c>
      <c r="AF15" s="40">
        <v>0.1</v>
      </c>
      <c r="AG15" s="40">
        <v>0.1</v>
      </c>
      <c r="AH15" s="40">
        <v>0.1</v>
      </c>
      <c r="AI15" s="73">
        <v>0.1</v>
      </c>
      <c r="AJ15" s="56">
        <v>0.1</v>
      </c>
      <c r="AK15" s="56">
        <v>0.1</v>
      </c>
      <c r="AL15" s="56">
        <v>0.1</v>
      </c>
      <c r="AM15" s="64">
        <v>0.1</v>
      </c>
      <c r="AQ15" s="58"/>
    </row>
    <row r="16" spans="1:62" x14ac:dyDescent="0.25">
      <c r="A16" s="5" t="s">
        <v>22</v>
      </c>
      <c r="B16" s="4">
        <v>1.04</v>
      </c>
      <c r="C16" s="4">
        <v>0.255</v>
      </c>
      <c r="D16" s="4">
        <v>1.028</v>
      </c>
      <c r="E16" s="4">
        <v>1.1950000000000001</v>
      </c>
      <c r="F16" s="40">
        <v>2.57</v>
      </c>
      <c r="G16" s="41">
        <v>0.79300000000000004</v>
      </c>
      <c r="H16" s="41">
        <v>2.1859999999999999</v>
      </c>
      <c r="I16" s="41">
        <v>0.98</v>
      </c>
      <c r="J16" s="41">
        <v>1.4</v>
      </c>
      <c r="K16" s="41">
        <v>1.2</v>
      </c>
      <c r="L16" s="41">
        <v>1.2</v>
      </c>
      <c r="M16" s="41">
        <v>0.2</v>
      </c>
      <c r="N16" s="41">
        <v>0.25</v>
      </c>
      <c r="O16" s="41">
        <v>0.6</v>
      </c>
      <c r="P16" s="41">
        <v>0.4</v>
      </c>
      <c r="Q16" s="40">
        <v>0.3</v>
      </c>
      <c r="R16" s="40">
        <v>7.4999999999999997E-2</v>
      </c>
      <c r="S16" s="40">
        <v>0.2</v>
      </c>
      <c r="T16" s="40">
        <v>0.1</v>
      </c>
      <c r="U16" s="40">
        <v>0.6</v>
      </c>
      <c r="V16" s="40">
        <v>0.5</v>
      </c>
      <c r="W16" s="40">
        <v>0.75</v>
      </c>
      <c r="X16" s="40">
        <v>0.85</v>
      </c>
      <c r="Y16" s="51">
        <v>1</v>
      </c>
      <c r="Z16" s="51">
        <v>0.9</v>
      </c>
      <c r="AA16" s="51">
        <v>0.35</v>
      </c>
      <c r="AB16" s="51">
        <v>0.65</v>
      </c>
      <c r="AC16" s="52">
        <v>0.54</v>
      </c>
      <c r="AD16" s="40">
        <v>1</v>
      </c>
      <c r="AE16" s="40">
        <v>0.35</v>
      </c>
      <c r="AF16" s="40">
        <v>0.35</v>
      </c>
      <c r="AG16" s="40">
        <v>0.6</v>
      </c>
      <c r="AH16" s="40">
        <v>0.45</v>
      </c>
      <c r="AI16" s="73">
        <v>0.5</v>
      </c>
      <c r="AJ16" s="56">
        <v>0.5</v>
      </c>
      <c r="AK16" s="56">
        <v>0.5</v>
      </c>
      <c r="AL16" s="56">
        <v>0.5</v>
      </c>
      <c r="AM16" s="64">
        <v>0.95</v>
      </c>
      <c r="AQ16" s="59"/>
    </row>
    <row r="17" spans="1:256" x14ac:dyDescent="0.25">
      <c r="A17" s="5" t="s">
        <v>24</v>
      </c>
      <c r="B17" s="4">
        <v>26.922999999999998</v>
      </c>
      <c r="C17" s="4">
        <v>19.123000000000001</v>
      </c>
      <c r="D17" s="4">
        <v>15.851000000000001</v>
      </c>
      <c r="E17" s="4">
        <v>18.423999999999999</v>
      </c>
      <c r="F17" s="40">
        <v>19.577000000000002</v>
      </c>
      <c r="G17" s="41">
        <v>16.087</v>
      </c>
      <c r="H17" s="41">
        <v>12.053000000000001</v>
      </c>
      <c r="I17" s="41">
        <v>6.2</v>
      </c>
      <c r="J17" s="41">
        <v>17.399999999999999</v>
      </c>
      <c r="K17" s="41">
        <v>19</v>
      </c>
      <c r="L17" s="41">
        <v>21.5</v>
      </c>
      <c r="M17" s="41">
        <v>11</v>
      </c>
      <c r="N17" s="41">
        <v>11.85</v>
      </c>
      <c r="O17" s="41">
        <v>15</v>
      </c>
      <c r="P17" s="41">
        <v>14</v>
      </c>
      <c r="Q17" s="40">
        <v>18</v>
      </c>
      <c r="R17" s="40">
        <v>16.5</v>
      </c>
      <c r="S17" s="40">
        <v>16.5</v>
      </c>
      <c r="T17" s="40">
        <v>18</v>
      </c>
      <c r="U17" s="40">
        <v>16</v>
      </c>
      <c r="V17" s="40">
        <v>15</v>
      </c>
      <c r="W17" s="40">
        <v>16</v>
      </c>
      <c r="X17" s="40">
        <v>16</v>
      </c>
      <c r="Y17" s="51">
        <v>26</v>
      </c>
      <c r="Z17" s="51">
        <v>28</v>
      </c>
      <c r="AA17" s="51">
        <v>17</v>
      </c>
      <c r="AB17" s="51">
        <v>20</v>
      </c>
      <c r="AC17" s="52">
        <v>26</v>
      </c>
      <c r="AD17" s="40">
        <v>27</v>
      </c>
      <c r="AE17" s="40">
        <v>24</v>
      </c>
      <c r="AF17" s="40">
        <v>22</v>
      </c>
      <c r="AG17" s="40">
        <v>15.5</v>
      </c>
      <c r="AH17" s="40">
        <v>14</v>
      </c>
      <c r="AI17" s="73">
        <v>13.5</v>
      </c>
      <c r="AJ17" s="56">
        <v>13.5</v>
      </c>
      <c r="AK17" s="56">
        <v>13.5</v>
      </c>
      <c r="AL17" s="56">
        <v>13.5</v>
      </c>
      <c r="AM17" s="64">
        <v>17.5</v>
      </c>
      <c r="AQ17" s="59"/>
    </row>
    <row r="18" spans="1:256" x14ac:dyDescent="0.25">
      <c r="A18" s="5" t="s">
        <v>23</v>
      </c>
      <c r="B18" s="40">
        <v>0</v>
      </c>
      <c r="C18" s="1">
        <v>0</v>
      </c>
      <c r="D18" s="40">
        <v>0</v>
      </c>
      <c r="E18" s="1">
        <v>0</v>
      </c>
      <c r="F18" s="40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0.55000000000000004</v>
      </c>
      <c r="L18" s="41">
        <v>0.55000000000000004</v>
      </c>
      <c r="M18" s="41">
        <v>0.35</v>
      </c>
      <c r="N18" s="41">
        <v>0.1</v>
      </c>
      <c r="O18" s="41">
        <v>0.2</v>
      </c>
      <c r="P18" s="41">
        <v>0.2</v>
      </c>
      <c r="Q18" s="40">
        <v>0</v>
      </c>
      <c r="R18" s="40">
        <v>0</v>
      </c>
      <c r="S18" s="40">
        <v>0</v>
      </c>
      <c r="T18" s="40">
        <v>0.2</v>
      </c>
      <c r="U18" s="40">
        <v>0.4</v>
      </c>
      <c r="V18" s="40">
        <v>0.1</v>
      </c>
      <c r="W18" s="40">
        <v>0.2</v>
      </c>
      <c r="X18" s="40">
        <v>0.1</v>
      </c>
      <c r="Y18" s="51">
        <v>0.77</v>
      </c>
      <c r="Z18" s="51">
        <v>0.8</v>
      </c>
      <c r="AA18" s="51">
        <v>0.25</v>
      </c>
      <c r="AB18" s="51">
        <v>0.3</v>
      </c>
      <c r="AC18" s="52">
        <v>0.3</v>
      </c>
      <c r="AD18" s="40">
        <v>0.4</v>
      </c>
      <c r="AE18" s="40">
        <v>0.2</v>
      </c>
      <c r="AF18" s="40">
        <v>0.2</v>
      </c>
      <c r="AG18" s="40">
        <v>0.2</v>
      </c>
      <c r="AH18" s="40">
        <v>0.2</v>
      </c>
      <c r="AI18" s="73">
        <v>0.2</v>
      </c>
      <c r="AJ18" s="56">
        <v>0.2</v>
      </c>
      <c r="AK18" s="56">
        <v>0.2</v>
      </c>
      <c r="AL18" s="56">
        <v>0.2</v>
      </c>
      <c r="AM18" s="64">
        <v>0.2</v>
      </c>
      <c r="AQ18" s="59"/>
    </row>
    <row r="19" spans="1:256" x14ac:dyDescent="0.25">
      <c r="A19" s="5" t="s">
        <v>7</v>
      </c>
      <c r="B19" s="4">
        <v>2.2999999999999998</v>
      </c>
      <c r="C19" s="4">
        <v>0.97499999999999998</v>
      </c>
      <c r="D19" s="4">
        <v>1.018</v>
      </c>
      <c r="E19" s="4">
        <v>1.1830000000000001</v>
      </c>
      <c r="F19" s="40">
        <v>2.4390000000000001</v>
      </c>
      <c r="G19" s="41">
        <v>1.8169999999999999</v>
      </c>
      <c r="H19" s="41">
        <v>0.108</v>
      </c>
      <c r="I19" s="41">
        <v>1.33</v>
      </c>
      <c r="J19" s="41">
        <v>2.4</v>
      </c>
      <c r="K19" s="41">
        <v>3.1</v>
      </c>
      <c r="L19" s="41">
        <v>3.2</v>
      </c>
      <c r="M19" s="41">
        <v>2</v>
      </c>
      <c r="N19" s="41">
        <v>1.01</v>
      </c>
      <c r="O19" s="41">
        <v>1</v>
      </c>
      <c r="P19" s="41">
        <v>1</v>
      </c>
      <c r="Q19" s="40">
        <v>0.6</v>
      </c>
      <c r="R19" s="40">
        <v>2.5</v>
      </c>
      <c r="S19" s="40">
        <v>3.5</v>
      </c>
      <c r="T19" s="40">
        <v>3</v>
      </c>
      <c r="U19" s="40">
        <v>3</v>
      </c>
      <c r="V19" s="40">
        <v>4</v>
      </c>
      <c r="W19" s="40">
        <v>4</v>
      </c>
      <c r="X19" s="40">
        <v>6</v>
      </c>
      <c r="Y19" s="51">
        <v>5</v>
      </c>
      <c r="Z19" s="51">
        <v>6.5</v>
      </c>
      <c r="AA19" s="51">
        <v>2.2000000000000002</v>
      </c>
      <c r="AB19" s="51">
        <v>4.5</v>
      </c>
      <c r="AC19" s="52">
        <v>3</v>
      </c>
      <c r="AD19" s="40">
        <v>3.5</v>
      </c>
      <c r="AE19" s="40">
        <v>2.9</v>
      </c>
      <c r="AF19" s="40">
        <v>3</v>
      </c>
      <c r="AG19" s="40">
        <v>2.2999999999999998</v>
      </c>
      <c r="AH19" s="40">
        <v>2.1</v>
      </c>
      <c r="AI19" s="73">
        <v>2.1</v>
      </c>
      <c r="AJ19" s="56">
        <v>2.1</v>
      </c>
      <c r="AK19" s="56">
        <v>2.1</v>
      </c>
      <c r="AL19" s="56">
        <v>2.1</v>
      </c>
      <c r="AM19" s="64">
        <v>3</v>
      </c>
      <c r="AQ19" s="59"/>
    </row>
    <row r="20" spans="1:256" x14ac:dyDescent="0.25">
      <c r="A20" s="5" t="s">
        <v>8</v>
      </c>
      <c r="B20" s="4">
        <v>31.122</v>
      </c>
      <c r="C20" s="4">
        <v>26.635000000000002</v>
      </c>
      <c r="D20" s="4">
        <v>24.306000000000001</v>
      </c>
      <c r="E20" s="4">
        <v>28.251999999999999</v>
      </c>
      <c r="F20" s="40">
        <v>30.635999999999999</v>
      </c>
      <c r="G20" s="41">
        <v>34.098999999999997</v>
      </c>
      <c r="H20" s="41">
        <v>22.841999999999999</v>
      </c>
      <c r="I20" s="41">
        <v>22</v>
      </c>
      <c r="J20" s="41">
        <v>32.85</v>
      </c>
      <c r="K20" s="41">
        <v>38</v>
      </c>
      <c r="L20" s="41">
        <v>41</v>
      </c>
      <c r="M20" s="41">
        <v>25</v>
      </c>
      <c r="N20" s="41">
        <v>29.05</v>
      </c>
      <c r="O20" s="41">
        <v>30</v>
      </c>
      <c r="P20" s="41">
        <v>24</v>
      </c>
      <c r="Q20" s="40">
        <v>22</v>
      </c>
      <c r="R20" s="40">
        <v>19</v>
      </c>
      <c r="S20" s="40">
        <v>12.5</v>
      </c>
      <c r="T20" s="40">
        <v>10.5</v>
      </c>
      <c r="U20" s="40">
        <v>10.5</v>
      </c>
      <c r="V20" s="40">
        <v>10</v>
      </c>
      <c r="W20" s="40">
        <v>6.3</v>
      </c>
      <c r="X20" s="40">
        <v>7</v>
      </c>
      <c r="Y20" s="51">
        <v>8.75</v>
      </c>
      <c r="Z20" s="51">
        <v>9</v>
      </c>
      <c r="AA20" s="51">
        <v>6</v>
      </c>
      <c r="AB20" s="51">
        <v>5.5</v>
      </c>
      <c r="AC20" s="52">
        <v>7</v>
      </c>
      <c r="AD20" s="40">
        <v>7.5</v>
      </c>
      <c r="AE20" s="40">
        <v>6.6</v>
      </c>
      <c r="AF20" s="40">
        <v>6.5</v>
      </c>
      <c r="AG20" s="40">
        <v>6</v>
      </c>
      <c r="AH20" s="40">
        <v>5</v>
      </c>
      <c r="AI20" s="73">
        <v>2.6</v>
      </c>
      <c r="AJ20" s="56">
        <v>2.6</v>
      </c>
      <c r="AK20" s="56">
        <v>2.6</v>
      </c>
      <c r="AL20" s="56">
        <v>2.6</v>
      </c>
      <c r="AM20" s="64">
        <v>2.3199999999999998</v>
      </c>
      <c r="AQ20" s="59"/>
    </row>
    <row r="21" spans="1:256" x14ac:dyDescent="0.25">
      <c r="A21" s="5" t="s">
        <v>18</v>
      </c>
      <c r="B21" s="4">
        <v>0.83499999999999996</v>
      </c>
      <c r="C21" s="4">
        <v>0.55100000000000005</v>
      </c>
      <c r="D21" s="4">
        <v>0.32</v>
      </c>
      <c r="E21" s="4">
        <v>0.372</v>
      </c>
      <c r="F21" s="40">
        <v>0</v>
      </c>
      <c r="G21" s="41">
        <v>0</v>
      </c>
      <c r="H21" s="41">
        <v>0</v>
      </c>
      <c r="I21" s="41">
        <v>5.6000000000000001E-2</v>
      </c>
      <c r="J21" s="41">
        <v>1</v>
      </c>
      <c r="K21" s="41">
        <v>1.2</v>
      </c>
      <c r="L21" s="41">
        <v>1.24</v>
      </c>
      <c r="M21" s="41">
        <v>0.6</v>
      </c>
      <c r="N21" s="41">
        <v>0.8</v>
      </c>
      <c r="O21" s="41">
        <v>0.6</v>
      </c>
      <c r="P21" s="41">
        <v>0.4</v>
      </c>
      <c r="Q21" s="40">
        <v>0.3</v>
      </c>
      <c r="R21" s="40">
        <v>3.5</v>
      </c>
      <c r="S21" s="40">
        <v>4</v>
      </c>
      <c r="T21" s="40">
        <v>4.5</v>
      </c>
      <c r="U21" s="40">
        <v>5.5</v>
      </c>
      <c r="V21" s="40">
        <v>5.2</v>
      </c>
      <c r="W21" s="40">
        <v>5</v>
      </c>
      <c r="X21" s="40">
        <v>5.4</v>
      </c>
      <c r="Y21" s="51">
        <v>5.5</v>
      </c>
      <c r="Z21" s="51">
        <v>7</v>
      </c>
      <c r="AA21" s="51">
        <v>3</v>
      </c>
      <c r="AB21" s="51">
        <v>7</v>
      </c>
      <c r="AC21" s="52">
        <v>7.5</v>
      </c>
      <c r="AD21" s="40">
        <v>7.8</v>
      </c>
      <c r="AE21" s="40">
        <v>8.4</v>
      </c>
      <c r="AF21" s="40">
        <v>8</v>
      </c>
      <c r="AG21" s="40">
        <v>10.4</v>
      </c>
      <c r="AH21" s="40">
        <v>8</v>
      </c>
      <c r="AI21" s="73">
        <v>12.2</v>
      </c>
      <c r="AJ21" s="56">
        <v>12.2</v>
      </c>
      <c r="AK21" s="56">
        <v>12.2</v>
      </c>
      <c r="AL21" s="56">
        <v>12.2</v>
      </c>
      <c r="AM21" s="64">
        <v>11.1</v>
      </c>
      <c r="AQ21" s="59"/>
    </row>
    <row r="22" spans="1:256" x14ac:dyDescent="0.25">
      <c r="A22" s="5" t="s">
        <v>9</v>
      </c>
      <c r="B22" s="4">
        <v>0</v>
      </c>
      <c r="C22" s="4">
        <v>0</v>
      </c>
      <c r="D22" s="4">
        <v>0</v>
      </c>
      <c r="E22" s="4">
        <v>0</v>
      </c>
      <c r="F22" s="40">
        <v>0</v>
      </c>
      <c r="G22" s="41">
        <v>0</v>
      </c>
      <c r="H22" s="41">
        <v>4.0190000000000001</v>
      </c>
      <c r="I22" s="41">
        <v>2.9390000000000001</v>
      </c>
      <c r="J22" s="41">
        <v>3.25</v>
      </c>
      <c r="K22" s="41">
        <v>3.2</v>
      </c>
      <c r="L22" s="41">
        <v>3.5</v>
      </c>
      <c r="M22" s="41">
        <v>3</v>
      </c>
      <c r="N22" s="41">
        <v>4.0999999999999996</v>
      </c>
      <c r="O22" s="41">
        <v>4</v>
      </c>
      <c r="P22" s="41">
        <v>3.5</v>
      </c>
      <c r="Q22" s="40">
        <v>4.5</v>
      </c>
      <c r="R22" s="40">
        <v>4</v>
      </c>
      <c r="S22" s="40">
        <v>3.5</v>
      </c>
      <c r="T22" s="40">
        <v>3.4</v>
      </c>
      <c r="U22" s="40">
        <v>3.5</v>
      </c>
      <c r="V22" s="40">
        <v>2</v>
      </c>
      <c r="W22" s="40">
        <v>2</v>
      </c>
      <c r="X22" s="40">
        <v>2</v>
      </c>
      <c r="Y22" s="51">
        <v>3</v>
      </c>
      <c r="Z22" s="51">
        <v>4</v>
      </c>
      <c r="AA22" s="51">
        <v>2.5</v>
      </c>
      <c r="AB22" s="51">
        <v>1.5</v>
      </c>
      <c r="AC22" s="52">
        <v>1</v>
      </c>
      <c r="AD22" s="40">
        <v>1.5</v>
      </c>
      <c r="AE22" s="40">
        <v>0.6</v>
      </c>
      <c r="AF22" s="40">
        <v>0.84</v>
      </c>
      <c r="AG22" s="40">
        <v>0.8</v>
      </c>
      <c r="AH22" s="40">
        <v>0.8</v>
      </c>
      <c r="AI22" s="73">
        <v>0.85</v>
      </c>
      <c r="AJ22" s="56">
        <v>0.85</v>
      </c>
      <c r="AK22" s="56">
        <v>0.85</v>
      </c>
      <c r="AL22" s="56">
        <v>0.85</v>
      </c>
      <c r="AM22" s="64">
        <v>0.95</v>
      </c>
      <c r="AQ22" s="60"/>
    </row>
    <row r="23" spans="1:256" x14ac:dyDescent="0.25">
      <c r="A23" s="5" t="s">
        <v>25</v>
      </c>
      <c r="B23" s="4">
        <v>15.568</v>
      </c>
      <c r="C23" s="4">
        <v>5.5650000000000004</v>
      </c>
      <c r="D23" s="4">
        <v>3.8</v>
      </c>
      <c r="E23" s="4">
        <v>4.4169999999999998</v>
      </c>
      <c r="F23" s="40">
        <v>3.4079999999999999</v>
      </c>
      <c r="G23" s="41">
        <v>3.3490000000000002</v>
      </c>
      <c r="H23" s="41">
        <v>5.7919999999999998</v>
      </c>
      <c r="I23" s="41">
        <v>5.3</v>
      </c>
      <c r="J23" s="41">
        <v>6.5</v>
      </c>
      <c r="K23" s="41">
        <v>5.5</v>
      </c>
      <c r="L23" s="41">
        <v>5.7</v>
      </c>
      <c r="M23" s="41">
        <v>2.5</v>
      </c>
      <c r="N23" s="41">
        <v>3.75</v>
      </c>
      <c r="O23" s="41">
        <v>4.5</v>
      </c>
      <c r="P23" s="41">
        <v>5.5</v>
      </c>
      <c r="Q23" s="40">
        <v>9</v>
      </c>
      <c r="R23" s="40">
        <v>5</v>
      </c>
      <c r="S23" s="40">
        <v>3.5</v>
      </c>
      <c r="T23" s="40">
        <v>4</v>
      </c>
      <c r="U23" s="40">
        <v>4.5</v>
      </c>
      <c r="V23" s="40">
        <v>5</v>
      </c>
      <c r="W23" s="40">
        <v>5</v>
      </c>
      <c r="X23" s="40">
        <v>6</v>
      </c>
      <c r="Y23" s="51">
        <v>5.5</v>
      </c>
      <c r="Z23" s="51">
        <v>7.5</v>
      </c>
      <c r="AA23" s="51">
        <v>3</v>
      </c>
      <c r="AB23" s="51">
        <v>5.5</v>
      </c>
      <c r="AC23" s="52">
        <v>8</v>
      </c>
      <c r="AD23" s="40">
        <v>10.5</v>
      </c>
      <c r="AE23" s="40">
        <v>7</v>
      </c>
      <c r="AF23" s="40">
        <v>6.4</v>
      </c>
      <c r="AG23" s="40">
        <v>7</v>
      </c>
      <c r="AH23" s="40">
        <v>6</v>
      </c>
      <c r="AI23" s="73">
        <v>7.5</v>
      </c>
      <c r="AJ23" s="56">
        <v>7.5</v>
      </c>
      <c r="AK23" s="56">
        <v>7.5</v>
      </c>
      <c r="AL23" s="56">
        <v>7.5</v>
      </c>
      <c r="AM23" s="64">
        <v>9.5</v>
      </c>
      <c r="AQ23" s="60"/>
    </row>
    <row r="24" spans="1:256" x14ac:dyDescent="0.25">
      <c r="A24" s="4"/>
      <c r="B24" s="4"/>
      <c r="C24" s="4"/>
      <c r="D24" s="4"/>
      <c r="E24" s="4"/>
      <c r="F24" s="40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0"/>
      <c r="S24" s="40"/>
      <c r="T24" s="40"/>
      <c r="U24" s="40"/>
      <c r="V24" s="40"/>
      <c r="W24" s="40"/>
      <c r="X24" s="40"/>
      <c r="Y24" s="51"/>
      <c r="Z24" s="51"/>
      <c r="AA24" s="51"/>
      <c r="AB24" s="51"/>
      <c r="AC24" s="51"/>
      <c r="AD24" s="40"/>
      <c r="AE24" s="40"/>
      <c r="AF24" s="40"/>
      <c r="AG24" s="40"/>
      <c r="AH24" s="40"/>
      <c r="AI24" s="73"/>
      <c r="AJ24" s="56"/>
      <c r="AK24" s="56"/>
      <c r="AL24" s="56"/>
      <c r="AM24" s="64"/>
      <c r="AQ24" s="60"/>
    </row>
    <row r="25" spans="1:256" x14ac:dyDescent="0.25">
      <c r="A25" s="6" t="s">
        <v>27</v>
      </c>
      <c r="B25" s="45">
        <f>SUM(B15:B23)</f>
        <v>78.272000000000006</v>
      </c>
      <c r="C25" s="45">
        <f>SUM(C15:C23)</f>
        <v>53.594000000000008</v>
      </c>
      <c r="D25" s="45">
        <f>SUM(D15:D23)</f>
        <v>46.887999999999998</v>
      </c>
      <c r="E25" s="45">
        <f>SUM(E15:E23)</f>
        <v>54.5</v>
      </c>
      <c r="F25" s="45">
        <f>SUM(F15:F23)</f>
        <v>59.052000000000007</v>
      </c>
      <c r="G25" s="46">
        <f t="shared" ref="G25:O25" si="0">SUM(G15:G23)</f>
        <v>56.430999999999997</v>
      </c>
      <c r="H25" s="46">
        <f t="shared" si="0"/>
        <v>47</v>
      </c>
      <c r="I25" s="46">
        <f t="shared" si="0"/>
        <v>38.804999999999993</v>
      </c>
      <c r="J25" s="46">
        <f t="shared" si="0"/>
        <v>64.8</v>
      </c>
      <c r="K25" s="46">
        <f t="shared" si="0"/>
        <v>71.800000000000011</v>
      </c>
      <c r="L25" s="46">
        <f t="shared" si="0"/>
        <v>77.95</v>
      </c>
      <c r="M25" s="46">
        <f t="shared" si="0"/>
        <v>44.9</v>
      </c>
      <c r="N25" s="46">
        <f t="shared" si="0"/>
        <v>51.01</v>
      </c>
      <c r="O25" s="46">
        <f t="shared" si="0"/>
        <v>56.2</v>
      </c>
      <c r="P25" s="46">
        <f>SUM(P15:P23)</f>
        <v>49.3</v>
      </c>
      <c r="Q25" s="46">
        <f>SUM(Q15:Q23)</f>
        <v>54.879999999999995</v>
      </c>
      <c r="R25" s="45">
        <f t="shared" ref="R25:AA25" si="1">SUM(R15:R23)</f>
        <v>50.725000000000001</v>
      </c>
      <c r="S25" s="45">
        <f t="shared" si="1"/>
        <v>43.8</v>
      </c>
      <c r="T25" s="45">
        <f t="shared" si="1"/>
        <v>43.8</v>
      </c>
      <c r="U25" s="45">
        <f t="shared" si="1"/>
        <v>44.099999999999994</v>
      </c>
      <c r="V25" s="45">
        <f t="shared" si="1"/>
        <v>41.9</v>
      </c>
      <c r="W25" s="45">
        <f t="shared" si="1"/>
        <v>39.75</v>
      </c>
      <c r="X25" s="47">
        <f t="shared" si="1"/>
        <v>43.550000000000004</v>
      </c>
      <c r="Y25" s="47">
        <f t="shared" si="1"/>
        <v>55.82</v>
      </c>
      <c r="Z25" s="47">
        <f t="shared" si="1"/>
        <v>64</v>
      </c>
      <c r="AA25" s="47">
        <f t="shared" si="1"/>
        <v>34.4</v>
      </c>
      <c r="AB25" s="47">
        <f t="shared" ref="AB25:AG25" si="2">SUM(AB15:AB23)</f>
        <v>45.05</v>
      </c>
      <c r="AC25" s="47">
        <f t="shared" si="2"/>
        <v>53.36</v>
      </c>
      <c r="AD25" s="45">
        <f t="shared" si="2"/>
        <v>59.3</v>
      </c>
      <c r="AE25" s="45">
        <f t="shared" si="2"/>
        <v>50.15</v>
      </c>
      <c r="AF25" s="45">
        <f t="shared" si="2"/>
        <v>47.39</v>
      </c>
      <c r="AG25" s="45">
        <f t="shared" si="2"/>
        <v>42.9</v>
      </c>
      <c r="AH25" s="45">
        <f t="shared" ref="AH25:AM25" si="3">SUM(AH15:AH23)</f>
        <v>36.650000000000006</v>
      </c>
      <c r="AI25" s="74">
        <f t="shared" si="3"/>
        <v>39.549999999999997</v>
      </c>
      <c r="AJ25" s="74">
        <f t="shared" si="3"/>
        <v>39.549999999999997</v>
      </c>
      <c r="AK25" s="74">
        <f t="shared" si="3"/>
        <v>39.549999999999997</v>
      </c>
      <c r="AL25" s="74">
        <f t="shared" si="3"/>
        <v>39.549999999999997</v>
      </c>
      <c r="AM25" s="65">
        <f t="shared" si="3"/>
        <v>45.620000000000005</v>
      </c>
      <c r="AN25" s="2"/>
      <c r="AO25" s="2"/>
      <c r="AP25" s="2"/>
      <c r="AQ25" s="60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x14ac:dyDescent="0.25">
      <c r="A26" s="7"/>
      <c r="B26" s="7"/>
      <c r="C26" s="7"/>
      <c r="D26" s="7"/>
      <c r="E26" s="7"/>
      <c r="F26" s="48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8"/>
      <c r="R26" s="48"/>
      <c r="S26" s="48"/>
      <c r="T26" s="48"/>
      <c r="U26" s="48"/>
      <c r="V26" s="48"/>
      <c r="W26" s="48"/>
      <c r="X26" s="48"/>
      <c r="Y26" s="50"/>
      <c r="Z26" s="50"/>
      <c r="AA26" s="50"/>
      <c r="AB26" s="50"/>
      <c r="AC26" s="50"/>
      <c r="AD26" s="48"/>
      <c r="AE26" s="48"/>
      <c r="AF26" s="48"/>
      <c r="AG26" s="48"/>
      <c r="AH26" s="48"/>
      <c r="AI26" s="75"/>
      <c r="AJ26" s="57"/>
      <c r="AK26" s="57"/>
      <c r="AL26" s="57"/>
      <c r="AM26" s="66"/>
      <c r="AQ26" s="60"/>
    </row>
    <row r="27" spans="1:256" x14ac:dyDescent="0.25">
      <c r="A27" s="1" t="s">
        <v>20</v>
      </c>
      <c r="AP27" s="81"/>
      <c r="AQ27" s="81"/>
    </row>
    <row r="28" spans="1:256" x14ac:dyDescent="0.25">
      <c r="AQ28" s="60"/>
    </row>
    <row r="29" spans="1:256" x14ac:dyDescent="0.25">
      <c r="A29" s="3" t="s">
        <v>30</v>
      </c>
      <c r="B29" s="3"/>
      <c r="C29" s="3"/>
      <c r="D29" s="3"/>
      <c r="E29" s="15"/>
      <c r="F29" s="15"/>
      <c r="G29" s="15"/>
      <c r="H29" s="15"/>
      <c r="I29" s="14"/>
      <c r="AQ29" s="60"/>
    </row>
    <row r="30" spans="1:256" x14ac:dyDescent="0.25">
      <c r="A30" s="3" t="s">
        <v>31</v>
      </c>
      <c r="B30" s="3"/>
      <c r="C30" s="3"/>
      <c r="D30" s="3"/>
      <c r="E30" s="3"/>
      <c r="AM30" s="79" t="s">
        <v>74</v>
      </c>
      <c r="AN30" s="79"/>
      <c r="AQ30" s="60"/>
    </row>
    <row r="31" spans="1:256" hidden="1" x14ac:dyDescent="0.25">
      <c r="B31" s="39">
        <v>32874</v>
      </c>
      <c r="C31" s="39">
        <v>33239</v>
      </c>
      <c r="D31" s="39">
        <v>33604</v>
      </c>
      <c r="E31" s="39">
        <v>33970</v>
      </c>
      <c r="F31" s="39">
        <v>34335</v>
      </c>
      <c r="G31" s="39">
        <v>34700</v>
      </c>
      <c r="H31" s="39">
        <v>35065</v>
      </c>
      <c r="I31" s="39">
        <v>35431</v>
      </c>
      <c r="J31" s="39">
        <v>35796</v>
      </c>
      <c r="K31" s="39">
        <v>36161</v>
      </c>
      <c r="L31" s="39">
        <v>36526</v>
      </c>
      <c r="M31" s="39">
        <v>36892</v>
      </c>
      <c r="N31" s="39">
        <v>37257</v>
      </c>
      <c r="O31" s="39">
        <v>37622</v>
      </c>
      <c r="P31" s="39">
        <v>37987</v>
      </c>
      <c r="Q31" s="39">
        <v>38353</v>
      </c>
      <c r="R31" s="39">
        <v>38718</v>
      </c>
      <c r="S31" s="39">
        <v>39083</v>
      </c>
      <c r="T31" s="39">
        <v>39448</v>
      </c>
      <c r="U31" s="39">
        <v>39814</v>
      </c>
      <c r="V31" s="39">
        <v>40179</v>
      </c>
      <c r="W31" s="39">
        <v>40544</v>
      </c>
      <c r="X31" s="39">
        <v>40909</v>
      </c>
      <c r="Y31" s="39">
        <v>41275</v>
      </c>
      <c r="Z31" s="39">
        <v>41640</v>
      </c>
      <c r="AA31" s="39">
        <v>42005</v>
      </c>
      <c r="AB31" s="39">
        <v>42370</v>
      </c>
      <c r="AC31" s="39">
        <v>42736</v>
      </c>
      <c r="AD31" s="39">
        <v>43101</v>
      </c>
      <c r="AE31" s="39">
        <v>43466</v>
      </c>
      <c r="AF31" s="39">
        <v>43831</v>
      </c>
      <c r="AG31" s="39">
        <v>44197</v>
      </c>
      <c r="AH31" s="39">
        <v>44562</v>
      </c>
      <c r="AI31" s="69">
        <v>44927</v>
      </c>
      <c r="AJ31" s="39">
        <v>45292</v>
      </c>
      <c r="AK31" s="39">
        <v>45658</v>
      </c>
      <c r="AL31" s="39">
        <v>46023</v>
      </c>
      <c r="AM31" s="39">
        <v>46388</v>
      </c>
      <c r="AN31" s="39">
        <v>46753</v>
      </c>
      <c r="AO31" s="39">
        <v>47119</v>
      </c>
      <c r="AP31" s="39">
        <v>47484</v>
      </c>
      <c r="AQ31" s="60"/>
      <c r="AR31" s="39">
        <v>48214</v>
      </c>
      <c r="AS31" s="39">
        <v>48580</v>
      </c>
      <c r="AT31" s="39">
        <v>48945</v>
      </c>
      <c r="AU31" s="39">
        <v>49310</v>
      </c>
      <c r="AV31" s="39">
        <v>49675</v>
      </c>
      <c r="AW31" s="39">
        <v>50041</v>
      </c>
      <c r="AX31" s="39">
        <v>50406</v>
      </c>
      <c r="AY31" s="39">
        <v>50771</v>
      </c>
      <c r="AZ31" s="39">
        <v>51136</v>
      </c>
      <c r="BA31" s="39">
        <v>51502</v>
      </c>
      <c r="BB31" s="39">
        <v>51867</v>
      </c>
      <c r="BC31" s="39">
        <v>52232</v>
      </c>
      <c r="BD31" s="39">
        <v>52597</v>
      </c>
      <c r="BE31" s="39">
        <v>52963</v>
      </c>
      <c r="BF31" s="39">
        <v>53328</v>
      </c>
      <c r="BG31" s="39">
        <v>53693</v>
      </c>
      <c r="BH31" s="39">
        <v>54058</v>
      </c>
      <c r="BI31" s="39">
        <v>54424</v>
      </c>
      <c r="BJ31" s="39">
        <v>54789</v>
      </c>
    </row>
    <row r="32" spans="1:256" x14ac:dyDescent="0.25">
      <c r="A32" s="12" t="s">
        <v>5</v>
      </c>
      <c r="B32" s="36" t="s">
        <v>37</v>
      </c>
      <c r="C32" s="36" t="s">
        <v>38</v>
      </c>
      <c r="D32" s="36" t="s">
        <v>39</v>
      </c>
      <c r="E32" s="37" t="s">
        <v>40</v>
      </c>
      <c r="F32" s="38" t="s">
        <v>0</v>
      </c>
      <c r="G32" s="10" t="s">
        <v>1</v>
      </c>
      <c r="H32" s="10" t="s">
        <v>2</v>
      </c>
      <c r="I32" s="10" t="s">
        <v>3</v>
      </c>
      <c r="J32" s="10" t="s">
        <v>4</v>
      </c>
      <c r="K32" s="10" t="s">
        <v>13</v>
      </c>
      <c r="L32" s="11" t="s">
        <v>14</v>
      </c>
      <c r="M32" s="11" t="s">
        <v>15</v>
      </c>
      <c r="N32" s="11" t="s">
        <v>16</v>
      </c>
      <c r="O32" s="11" t="s">
        <v>17</v>
      </c>
      <c r="P32" s="11" t="s">
        <v>36</v>
      </c>
      <c r="Q32" s="11" t="s">
        <v>41</v>
      </c>
      <c r="R32" s="11" t="s">
        <v>42</v>
      </c>
      <c r="S32" s="11" t="s">
        <v>43</v>
      </c>
      <c r="T32" s="11" t="s">
        <v>44</v>
      </c>
      <c r="U32" s="11" t="s">
        <v>45</v>
      </c>
      <c r="V32" s="11" t="s">
        <v>46</v>
      </c>
      <c r="W32" s="17" t="s">
        <v>47</v>
      </c>
      <c r="X32" s="17" t="s">
        <v>49</v>
      </c>
      <c r="Y32" s="17" t="s">
        <v>50</v>
      </c>
      <c r="Z32" s="17" t="s">
        <v>51</v>
      </c>
      <c r="AA32" s="17" t="s">
        <v>52</v>
      </c>
      <c r="AB32" s="24" t="s">
        <v>53</v>
      </c>
      <c r="AC32" s="24" t="s">
        <v>54</v>
      </c>
      <c r="AD32" s="34" t="s">
        <v>57</v>
      </c>
      <c r="AE32" s="34" t="str">
        <f>AE12</f>
        <v>2019/20</v>
      </c>
      <c r="AF32" s="34" t="str">
        <f>AF12</f>
        <v>2020/21</v>
      </c>
      <c r="AG32" s="34" t="str">
        <f>AG12</f>
        <v>2021/22</v>
      </c>
      <c r="AH32" s="35" t="s">
        <v>61</v>
      </c>
      <c r="AI32" s="70" t="s">
        <v>63</v>
      </c>
      <c r="AJ32" s="70" t="s">
        <v>65</v>
      </c>
      <c r="AK32" s="70" t="s">
        <v>66</v>
      </c>
      <c r="AL32" s="70" t="s">
        <v>67</v>
      </c>
      <c r="AM32" s="61" t="s">
        <v>64</v>
      </c>
      <c r="AQ32" s="58"/>
    </row>
    <row r="33" spans="1:256" x14ac:dyDescent="0.25">
      <c r="A33" s="12" t="s">
        <v>21</v>
      </c>
      <c r="B33" s="8" t="s">
        <v>10</v>
      </c>
      <c r="C33" s="9" t="s">
        <v>10</v>
      </c>
      <c r="D33" s="9" t="s">
        <v>10</v>
      </c>
      <c r="E33" s="9" t="s">
        <v>10</v>
      </c>
      <c r="F33" s="8" t="s">
        <v>10</v>
      </c>
      <c r="G33" s="9" t="s">
        <v>10</v>
      </c>
      <c r="H33" s="9" t="s">
        <v>10</v>
      </c>
      <c r="I33" s="9" t="s">
        <v>10</v>
      </c>
      <c r="J33" s="9" t="s">
        <v>10</v>
      </c>
      <c r="K33" s="9" t="s">
        <v>10</v>
      </c>
      <c r="L33" s="9" t="s">
        <v>10</v>
      </c>
      <c r="M33" s="9" t="s">
        <v>10</v>
      </c>
      <c r="N33" s="9" t="s">
        <v>10</v>
      </c>
      <c r="O33" s="9" t="s">
        <v>10</v>
      </c>
      <c r="P33" s="9" t="s">
        <v>10</v>
      </c>
      <c r="Q33" s="9" t="s">
        <v>10</v>
      </c>
      <c r="R33" s="9" t="s">
        <v>10</v>
      </c>
      <c r="S33" s="9" t="s">
        <v>10</v>
      </c>
      <c r="T33" s="9" t="s">
        <v>10</v>
      </c>
      <c r="U33" s="9" t="s">
        <v>10</v>
      </c>
      <c r="V33" s="9" t="s">
        <v>10</v>
      </c>
      <c r="W33" s="19" t="s">
        <v>48</v>
      </c>
      <c r="X33" s="9" t="s">
        <v>10</v>
      </c>
      <c r="Y33" s="9" t="s">
        <v>10</v>
      </c>
      <c r="Z33" s="9" t="s">
        <v>10</v>
      </c>
      <c r="AA33" s="9" t="s">
        <v>10</v>
      </c>
      <c r="AB33" s="9" t="s">
        <v>10</v>
      </c>
      <c r="AC33" s="26" t="s">
        <v>10</v>
      </c>
      <c r="AD33" s="29" t="s">
        <v>55</v>
      </c>
      <c r="AE33" s="29" t="s">
        <v>55</v>
      </c>
      <c r="AF33" s="29" t="s">
        <v>55</v>
      </c>
      <c r="AG33" s="31" t="s">
        <v>55</v>
      </c>
      <c r="AH33" s="31" t="s">
        <v>55</v>
      </c>
      <c r="AI33" s="76" t="s">
        <v>55</v>
      </c>
      <c r="AJ33" s="76" t="s">
        <v>68</v>
      </c>
      <c r="AK33" s="76" t="s">
        <v>69</v>
      </c>
      <c r="AL33" s="76" t="s">
        <v>70</v>
      </c>
      <c r="AM33" s="84" t="s">
        <v>55</v>
      </c>
      <c r="AQ33" s="58"/>
    </row>
    <row r="34" spans="1:256" x14ac:dyDescent="0.25">
      <c r="A34" s="4"/>
      <c r="B34" s="4"/>
      <c r="C34" s="4"/>
      <c r="D34" s="4"/>
      <c r="E34" s="4"/>
      <c r="F34" s="40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2"/>
      <c r="S34" s="42"/>
      <c r="T34" s="42"/>
      <c r="U34" s="42"/>
      <c r="V34" s="42"/>
      <c r="W34" s="40"/>
      <c r="X34" s="40"/>
      <c r="Y34" s="51"/>
      <c r="Z34" s="51"/>
      <c r="AA34" s="51"/>
      <c r="AB34" s="51"/>
      <c r="AC34" s="51"/>
      <c r="AD34" s="42"/>
      <c r="AE34" s="42"/>
      <c r="AF34" s="42"/>
      <c r="AG34" s="42"/>
      <c r="AH34" s="42"/>
      <c r="AI34" s="72"/>
      <c r="AJ34" s="72"/>
      <c r="AK34" s="72"/>
      <c r="AL34" s="72"/>
      <c r="AM34" s="63"/>
      <c r="AQ34" s="58"/>
    </row>
    <row r="35" spans="1:256" x14ac:dyDescent="0.25">
      <c r="A35" s="5" t="s">
        <v>26</v>
      </c>
      <c r="B35" s="4">
        <v>0.755</v>
      </c>
      <c r="C35" s="4">
        <v>0.98699999999999999</v>
      </c>
      <c r="D35" s="4">
        <v>0.97799999999999998</v>
      </c>
      <c r="E35" s="4">
        <v>0.70099999999999996</v>
      </c>
      <c r="F35" s="40">
        <v>0.72299999999999998</v>
      </c>
      <c r="G35" s="41">
        <v>0.56299999999999994</v>
      </c>
      <c r="H35" s="41">
        <v>0</v>
      </c>
      <c r="I35" s="41">
        <v>0</v>
      </c>
      <c r="J35" s="41">
        <v>0</v>
      </c>
      <c r="K35" s="41">
        <v>0.184</v>
      </c>
      <c r="L35" s="41">
        <v>0.16200000000000001</v>
      </c>
      <c r="M35" s="41">
        <v>0.625</v>
      </c>
      <c r="N35" s="41">
        <v>0.15</v>
      </c>
      <c r="O35" s="41">
        <v>0.48</v>
      </c>
      <c r="P35" s="41">
        <v>0.6</v>
      </c>
      <c r="Q35" s="41">
        <v>0.45</v>
      </c>
      <c r="R35" s="40">
        <v>0.34499999999999997</v>
      </c>
      <c r="S35" s="40">
        <v>0.25</v>
      </c>
      <c r="T35" s="40">
        <v>0.28000000000000003</v>
      </c>
      <c r="U35" s="40">
        <v>0.3</v>
      </c>
      <c r="V35" s="40">
        <v>0.32</v>
      </c>
      <c r="W35" s="40">
        <v>1</v>
      </c>
      <c r="X35" s="40">
        <v>0.4</v>
      </c>
      <c r="Y35" s="40">
        <v>0.45</v>
      </c>
      <c r="Z35" s="40">
        <v>0.39</v>
      </c>
      <c r="AA35" s="40">
        <v>0.15</v>
      </c>
      <c r="AB35" s="40">
        <v>0.15</v>
      </c>
      <c r="AC35" s="40">
        <v>0.03</v>
      </c>
      <c r="AD35" s="40">
        <v>0.18</v>
      </c>
      <c r="AE35" s="40">
        <v>0.15</v>
      </c>
      <c r="AF35" s="40">
        <v>0.15</v>
      </c>
      <c r="AG35" s="40">
        <v>0.15</v>
      </c>
      <c r="AH35" s="40">
        <v>0.18</v>
      </c>
      <c r="AI35" s="73">
        <v>0.22</v>
      </c>
      <c r="AJ35" s="73">
        <v>0.22</v>
      </c>
      <c r="AK35" s="73">
        <v>0.22</v>
      </c>
      <c r="AL35" s="73">
        <v>0.22</v>
      </c>
      <c r="AM35" s="64">
        <v>0.2</v>
      </c>
      <c r="AQ35" s="58"/>
    </row>
    <row r="36" spans="1:256" x14ac:dyDescent="0.25">
      <c r="A36" s="5" t="s">
        <v>22</v>
      </c>
      <c r="B36" s="4">
        <v>1.248</v>
      </c>
      <c r="C36" s="4">
        <v>0.30599999999999999</v>
      </c>
      <c r="D36" s="4">
        <v>1.234</v>
      </c>
      <c r="E36" s="4">
        <v>0.88500000000000001</v>
      </c>
      <c r="F36" s="40">
        <v>5.1340000000000003</v>
      </c>
      <c r="G36" s="41">
        <v>1.5860000000000001</v>
      </c>
      <c r="H36" s="41">
        <v>5.3440000000000003</v>
      </c>
      <c r="I36" s="41">
        <v>1.7</v>
      </c>
      <c r="J36" s="41">
        <v>4.5</v>
      </c>
      <c r="K36" s="41">
        <v>3</v>
      </c>
      <c r="L36" s="41">
        <v>2.76</v>
      </c>
      <c r="M36" s="41">
        <v>0.5</v>
      </c>
      <c r="N36" s="41">
        <v>0.57499999999999996</v>
      </c>
      <c r="O36" s="41">
        <v>1.2</v>
      </c>
      <c r="P36" s="41">
        <v>0.96</v>
      </c>
      <c r="Q36" s="41">
        <v>0.9</v>
      </c>
      <c r="R36" s="40">
        <v>0.22500000000000001</v>
      </c>
      <c r="S36" s="40">
        <v>0.6</v>
      </c>
      <c r="T36" s="40">
        <v>0.25</v>
      </c>
      <c r="U36" s="40">
        <v>1.2</v>
      </c>
      <c r="V36" s="40">
        <v>1</v>
      </c>
      <c r="W36" s="40">
        <v>1.5</v>
      </c>
      <c r="X36" s="40">
        <v>1.7</v>
      </c>
      <c r="Y36" s="40">
        <v>2</v>
      </c>
      <c r="Z36" s="40">
        <v>2.16</v>
      </c>
      <c r="AA36" s="40">
        <v>0.63</v>
      </c>
      <c r="AB36" s="40">
        <v>1.3</v>
      </c>
      <c r="AC36" s="40">
        <v>1.08</v>
      </c>
      <c r="AD36" s="40">
        <v>1.4</v>
      </c>
      <c r="AE36" s="40">
        <v>0.7</v>
      </c>
      <c r="AF36" s="40">
        <v>0.7</v>
      </c>
      <c r="AG36" s="40">
        <v>1.08</v>
      </c>
      <c r="AH36" s="40">
        <v>0.99</v>
      </c>
      <c r="AI36" s="73">
        <v>0.9</v>
      </c>
      <c r="AJ36" s="73">
        <v>0.9</v>
      </c>
      <c r="AK36" s="73">
        <v>0.9</v>
      </c>
      <c r="AL36" s="73">
        <v>0.9</v>
      </c>
      <c r="AM36" s="64">
        <v>2.1850000000000001</v>
      </c>
      <c r="AP36" s="59"/>
      <c r="AQ36" s="59"/>
      <c r="AR36" s="59"/>
      <c r="AS36" s="59"/>
      <c r="AT36" s="59"/>
      <c r="AU36" s="59"/>
    </row>
    <row r="37" spans="1:256" x14ac:dyDescent="0.25">
      <c r="A37" s="5" t="s">
        <v>24</v>
      </c>
      <c r="B37" s="4">
        <v>33.948999999999998</v>
      </c>
      <c r="C37" s="4">
        <v>9.7010000000000005</v>
      </c>
      <c r="D37" s="4">
        <v>24.204000000000001</v>
      </c>
      <c r="E37" s="4">
        <v>17.353999999999999</v>
      </c>
      <c r="F37" s="40">
        <v>15.287000000000001</v>
      </c>
      <c r="G37" s="41">
        <v>16.617999999999999</v>
      </c>
      <c r="H37" s="41">
        <v>13.9</v>
      </c>
      <c r="I37" s="41">
        <v>6.8</v>
      </c>
      <c r="J37" s="41">
        <v>19.5</v>
      </c>
      <c r="K37" s="41">
        <v>19</v>
      </c>
      <c r="L37" s="41">
        <v>25.8</v>
      </c>
      <c r="M37" s="41">
        <v>13.75</v>
      </c>
      <c r="N37" s="41">
        <v>15.7</v>
      </c>
      <c r="O37" s="41">
        <v>20.149999999999999</v>
      </c>
      <c r="P37" s="41">
        <v>19.600000000000001</v>
      </c>
      <c r="Q37" s="41">
        <v>19.8</v>
      </c>
      <c r="R37" s="40">
        <v>12.375</v>
      </c>
      <c r="S37" s="40">
        <v>21.45</v>
      </c>
      <c r="T37" s="40">
        <v>28.8</v>
      </c>
      <c r="U37" s="40">
        <v>14.4</v>
      </c>
      <c r="V37" s="40">
        <v>10.5</v>
      </c>
      <c r="W37" s="40">
        <v>17.600000000000001</v>
      </c>
      <c r="X37" s="40">
        <v>19.2</v>
      </c>
      <c r="Y37" s="40">
        <v>37.700000000000003</v>
      </c>
      <c r="Z37" s="40">
        <v>22.4</v>
      </c>
      <c r="AA37" s="40">
        <v>17</v>
      </c>
      <c r="AB37" s="40">
        <v>32</v>
      </c>
      <c r="AC37" s="40">
        <v>28.6</v>
      </c>
      <c r="AD37" s="40">
        <v>28.35</v>
      </c>
      <c r="AE37" s="40">
        <v>30</v>
      </c>
      <c r="AF37" s="40">
        <v>16.5</v>
      </c>
      <c r="AG37" s="40">
        <v>13.95</v>
      </c>
      <c r="AH37" s="40">
        <v>13.3</v>
      </c>
      <c r="AI37" s="73">
        <v>10.8</v>
      </c>
      <c r="AJ37" s="73">
        <v>10.8</v>
      </c>
      <c r="AK37" s="73">
        <v>10.8</v>
      </c>
      <c r="AL37" s="73">
        <v>10.8</v>
      </c>
      <c r="AM37" s="64">
        <v>21.875</v>
      </c>
      <c r="AP37" s="59"/>
      <c r="AQ37" s="59"/>
      <c r="AR37" s="59"/>
      <c r="AS37" s="59"/>
      <c r="AT37" s="59"/>
      <c r="AU37" s="59"/>
    </row>
    <row r="38" spans="1:256" x14ac:dyDescent="0.25">
      <c r="A38" s="5" t="s">
        <v>23</v>
      </c>
      <c r="B38" s="4">
        <v>0</v>
      </c>
      <c r="C38" s="4">
        <v>0</v>
      </c>
      <c r="D38" s="4">
        <v>0</v>
      </c>
      <c r="E38" s="4">
        <v>0</v>
      </c>
      <c r="F38" s="40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0.55000000000000004</v>
      </c>
      <c r="L38" s="41">
        <v>0.77</v>
      </c>
      <c r="M38" s="41">
        <v>0.52500000000000002</v>
      </c>
      <c r="N38" s="41">
        <v>0.15</v>
      </c>
      <c r="O38" s="41">
        <v>0.3</v>
      </c>
      <c r="P38" s="41">
        <v>0.3</v>
      </c>
      <c r="Q38" s="41">
        <v>0</v>
      </c>
      <c r="R38" s="40">
        <v>0</v>
      </c>
      <c r="S38" s="40">
        <v>0</v>
      </c>
      <c r="T38" s="40">
        <v>0.3</v>
      </c>
      <c r="U38" s="40">
        <v>0.48</v>
      </c>
      <c r="V38" s="40">
        <v>0.1</v>
      </c>
      <c r="W38" s="40">
        <v>0.24</v>
      </c>
      <c r="X38" s="40">
        <v>0.2</v>
      </c>
      <c r="Y38" s="40">
        <v>1.155</v>
      </c>
      <c r="Z38" s="40">
        <v>1.04</v>
      </c>
      <c r="AA38" s="40">
        <v>0.375</v>
      </c>
      <c r="AB38" s="40">
        <v>0.45</v>
      </c>
      <c r="AC38" s="40">
        <v>0.45</v>
      </c>
      <c r="AD38" s="40">
        <v>0.72</v>
      </c>
      <c r="AE38" s="40">
        <v>0.3</v>
      </c>
      <c r="AF38" s="40">
        <v>0.3</v>
      </c>
      <c r="AG38" s="40">
        <v>0.3</v>
      </c>
      <c r="AH38" s="40">
        <v>0.36</v>
      </c>
      <c r="AI38" s="73">
        <v>0.44</v>
      </c>
      <c r="AJ38" s="73">
        <v>0.44</v>
      </c>
      <c r="AK38" s="73">
        <v>0.44</v>
      </c>
      <c r="AL38" s="73">
        <v>0.44</v>
      </c>
      <c r="AM38" s="64">
        <v>0.4</v>
      </c>
      <c r="AP38" s="59"/>
      <c r="AQ38" s="59"/>
      <c r="AR38" s="59"/>
      <c r="AS38" s="59"/>
      <c r="AT38" s="59"/>
      <c r="AU38" s="59"/>
    </row>
    <row r="39" spans="1:256" x14ac:dyDescent="0.25">
      <c r="A39" s="5" t="s">
        <v>7</v>
      </c>
      <c r="B39" s="4">
        <v>2.2480000000000002</v>
      </c>
      <c r="C39" s="4">
        <v>0.9</v>
      </c>
      <c r="D39" s="4">
        <v>1.2969999999999999</v>
      </c>
      <c r="E39" s="4">
        <v>0.93</v>
      </c>
      <c r="F39" s="40">
        <v>3.456</v>
      </c>
      <c r="G39" s="41">
        <v>1.6659999999999999</v>
      </c>
      <c r="H39" s="41">
        <v>0.23499999999999999</v>
      </c>
      <c r="I39" s="41">
        <v>1.73</v>
      </c>
      <c r="J39" s="41">
        <v>2.8</v>
      </c>
      <c r="K39" s="41">
        <v>3.72</v>
      </c>
      <c r="L39" s="41">
        <v>4.16</v>
      </c>
      <c r="M39" s="41">
        <v>2.7</v>
      </c>
      <c r="N39" s="41">
        <v>1.52</v>
      </c>
      <c r="O39" s="41">
        <v>1.8</v>
      </c>
      <c r="P39" s="41">
        <v>1.8</v>
      </c>
      <c r="Q39" s="41">
        <v>0.9</v>
      </c>
      <c r="R39" s="40">
        <v>3</v>
      </c>
      <c r="S39" s="40">
        <v>5.95</v>
      </c>
      <c r="T39" s="40">
        <v>4.8</v>
      </c>
      <c r="U39" s="40">
        <v>4.5</v>
      </c>
      <c r="V39" s="40">
        <v>4.8</v>
      </c>
      <c r="W39" s="40">
        <v>5.2</v>
      </c>
      <c r="X39" s="40">
        <v>7.8</v>
      </c>
      <c r="Y39" s="40">
        <v>6.5</v>
      </c>
      <c r="Z39" s="40">
        <v>7.8</v>
      </c>
      <c r="AA39" s="40">
        <v>2.64</v>
      </c>
      <c r="AB39" s="40">
        <v>5.4</v>
      </c>
      <c r="AC39" s="40">
        <v>3.6</v>
      </c>
      <c r="AD39" s="40">
        <v>4.0250000000000004</v>
      </c>
      <c r="AE39" s="40">
        <v>3.48</v>
      </c>
      <c r="AF39" s="40">
        <v>3.9</v>
      </c>
      <c r="AG39" s="40">
        <v>2.76</v>
      </c>
      <c r="AH39" s="40">
        <v>3.15</v>
      </c>
      <c r="AI39" s="73">
        <v>2.73</v>
      </c>
      <c r="AJ39" s="73">
        <v>2.73</v>
      </c>
      <c r="AK39" s="73">
        <v>2.73</v>
      </c>
      <c r="AL39" s="73">
        <v>2.73</v>
      </c>
      <c r="AM39" s="64">
        <v>3.9</v>
      </c>
      <c r="AP39" s="59"/>
      <c r="AQ39" s="59"/>
      <c r="AR39" s="59"/>
      <c r="AS39" s="59"/>
      <c r="AT39" s="59"/>
      <c r="AU39" s="59"/>
    </row>
    <row r="40" spans="1:256" x14ac:dyDescent="0.25">
      <c r="A40" s="5" t="s">
        <v>8</v>
      </c>
      <c r="B40" s="4">
        <v>43.162999999999997</v>
      </c>
      <c r="C40" s="4">
        <v>13.590999999999999</v>
      </c>
      <c r="D40" s="4">
        <v>29.09</v>
      </c>
      <c r="E40" s="4">
        <v>20.856999999999999</v>
      </c>
      <c r="F40" s="40">
        <v>18.081</v>
      </c>
      <c r="G40" s="41">
        <v>25.756</v>
      </c>
      <c r="H40" s="41">
        <v>21.257999999999999</v>
      </c>
      <c r="I40" s="41">
        <v>23</v>
      </c>
      <c r="J40" s="41">
        <v>37</v>
      </c>
      <c r="K40" s="41">
        <v>34.200000000000003</v>
      </c>
      <c r="L40" s="41">
        <v>45.1</v>
      </c>
      <c r="M40" s="41">
        <v>32.5</v>
      </c>
      <c r="N40" s="41">
        <v>32</v>
      </c>
      <c r="O40" s="41">
        <v>43.5</v>
      </c>
      <c r="P40" s="41">
        <v>33.6</v>
      </c>
      <c r="Q40" s="41">
        <v>27.5</v>
      </c>
      <c r="R40" s="40">
        <v>13.3</v>
      </c>
      <c r="S40" s="40">
        <v>15</v>
      </c>
      <c r="T40" s="40">
        <v>15.75</v>
      </c>
      <c r="U40" s="40">
        <v>12.074999999999999</v>
      </c>
      <c r="V40" s="40">
        <v>8.5</v>
      </c>
      <c r="W40" s="40">
        <v>8.5050000000000008</v>
      </c>
      <c r="X40" s="40">
        <v>11.9</v>
      </c>
      <c r="Y40" s="40">
        <v>12.25</v>
      </c>
      <c r="Z40" s="40">
        <v>11.25</v>
      </c>
      <c r="AA40" s="40">
        <v>6</v>
      </c>
      <c r="AB40" s="40">
        <v>8.5250000000000004</v>
      </c>
      <c r="AC40" s="40">
        <v>9.8000000000000007</v>
      </c>
      <c r="AD40" s="40">
        <v>6.75</v>
      </c>
      <c r="AE40" s="40">
        <v>8.25</v>
      </c>
      <c r="AF40" s="40">
        <v>9.75</v>
      </c>
      <c r="AG40" s="40">
        <v>6.6</v>
      </c>
      <c r="AH40" s="40">
        <v>7</v>
      </c>
      <c r="AI40" s="73">
        <v>4.68</v>
      </c>
      <c r="AJ40" s="73">
        <v>4.68</v>
      </c>
      <c r="AK40" s="73">
        <v>4.68</v>
      </c>
      <c r="AL40" s="73">
        <v>4.68</v>
      </c>
      <c r="AM40" s="64">
        <v>4.0599999999999996</v>
      </c>
      <c r="AP40" s="59"/>
      <c r="AQ40" s="59"/>
      <c r="AR40" s="59"/>
      <c r="AS40" s="59"/>
      <c r="AT40" s="59"/>
      <c r="AU40" s="59"/>
    </row>
    <row r="41" spans="1:256" x14ac:dyDescent="0.25">
      <c r="A41" s="5" t="s">
        <v>18</v>
      </c>
      <c r="B41" s="4">
        <v>1.163</v>
      </c>
      <c r="C41" s="4">
        <v>0.94599999999999995</v>
      </c>
      <c r="D41" s="4">
        <v>0.48</v>
      </c>
      <c r="E41" s="4">
        <v>0.34399999999999997</v>
      </c>
      <c r="F41" s="40">
        <v>0</v>
      </c>
      <c r="G41" s="41">
        <v>0</v>
      </c>
      <c r="H41" s="41">
        <v>0</v>
      </c>
      <c r="I41" s="41">
        <v>0.09</v>
      </c>
      <c r="J41" s="41">
        <v>1.3</v>
      </c>
      <c r="K41" s="41">
        <v>1.32</v>
      </c>
      <c r="L41" s="41">
        <v>1.488</v>
      </c>
      <c r="M41" s="41">
        <v>0.72</v>
      </c>
      <c r="N41" s="41">
        <v>0.95</v>
      </c>
      <c r="O41" s="41">
        <v>0.72</v>
      </c>
      <c r="P41" s="41">
        <v>0.56000000000000005</v>
      </c>
      <c r="Q41" s="41">
        <v>0.6</v>
      </c>
      <c r="R41" s="40">
        <v>4.9000000000000004</v>
      </c>
      <c r="S41" s="40">
        <v>6.8</v>
      </c>
      <c r="T41" s="40">
        <v>6.75</v>
      </c>
      <c r="U41" s="40">
        <v>9.35</v>
      </c>
      <c r="V41" s="40">
        <v>9.36</v>
      </c>
      <c r="W41" s="40">
        <v>6.25</v>
      </c>
      <c r="X41" s="40">
        <v>10.8</v>
      </c>
      <c r="Y41" s="40">
        <v>9.625</v>
      </c>
      <c r="Z41" s="40">
        <v>16.8</v>
      </c>
      <c r="AA41" s="40">
        <v>3.75</v>
      </c>
      <c r="AB41" s="40">
        <v>12.95</v>
      </c>
      <c r="AC41" s="40">
        <v>15</v>
      </c>
      <c r="AD41" s="40">
        <v>12.48</v>
      </c>
      <c r="AE41" s="40">
        <v>13.44</v>
      </c>
      <c r="AF41" s="40">
        <v>16</v>
      </c>
      <c r="AG41" s="40">
        <v>18.2</v>
      </c>
      <c r="AH41" s="40">
        <v>16</v>
      </c>
      <c r="AI41" s="73">
        <v>23.79</v>
      </c>
      <c r="AJ41" s="73">
        <v>23.79</v>
      </c>
      <c r="AK41" s="73">
        <v>23.79</v>
      </c>
      <c r="AL41" s="73">
        <v>23.79</v>
      </c>
      <c r="AM41" s="64">
        <v>23.31</v>
      </c>
      <c r="AP41" s="59"/>
      <c r="AQ41" s="59"/>
      <c r="AR41" s="59"/>
      <c r="AS41" s="59"/>
      <c r="AT41" s="59"/>
      <c r="AU41" s="59"/>
    </row>
    <row r="42" spans="1:256" x14ac:dyDescent="0.25">
      <c r="A42" s="5" t="s">
        <v>9</v>
      </c>
      <c r="B42" s="4">
        <v>0</v>
      </c>
      <c r="C42" s="4">
        <v>0</v>
      </c>
      <c r="D42" s="4">
        <v>0</v>
      </c>
      <c r="E42" s="4">
        <v>0</v>
      </c>
      <c r="F42" s="40">
        <v>0</v>
      </c>
      <c r="G42" s="41">
        <v>0</v>
      </c>
      <c r="H42" s="41">
        <v>3.5230000000000001</v>
      </c>
      <c r="I42" s="41">
        <v>3</v>
      </c>
      <c r="J42" s="41">
        <v>3.5</v>
      </c>
      <c r="K42" s="41">
        <v>2.88</v>
      </c>
      <c r="L42" s="41">
        <v>4.55</v>
      </c>
      <c r="M42" s="41">
        <v>4.2</v>
      </c>
      <c r="N42" s="41">
        <v>4.55</v>
      </c>
      <c r="O42" s="41">
        <v>6</v>
      </c>
      <c r="P42" s="41">
        <v>5.25</v>
      </c>
      <c r="Q42" s="41">
        <v>6.3</v>
      </c>
      <c r="R42" s="40">
        <v>3.4</v>
      </c>
      <c r="S42" s="40">
        <v>5.0750000000000002</v>
      </c>
      <c r="T42" s="40">
        <v>5.0999999999999996</v>
      </c>
      <c r="U42" s="40">
        <v>4.55</v>
      </c>
      <c r="V42" s="40">
        <v>1.9</v>
      </c>
      <c r="W42" s="40">
        <v>2.4</v>
      </c>
      <c r="X42" s="40">
        <v>3.4</v>
      </c>
      <c r="Y42" s="40">
        <v>4.2</v>
      </c>
      <c r="Z42" s="40">
        <v>4.8</v>
      </c>
      <c r="AA42" s="40">
        <v>2.5</v>
      </c>
      <c r="AB42" s="40">
        <v>2.25</v>
      </c>
      <c r="AC42" s="40">
        <v>1.2</v>
      </c>
      <c r="AD42" s="40">
        <v>1.95</v>
      </c>
      <c r="AE42" s="40">
        <v>0.78</v>
      </c>
      <c r="AF42" s="40">
        <v>1.0920000000000001</v>
      </c>
      <c r="AG42" s="40">
        <v>0.8</v>
      </c>
      <c r="AH42" s="40">
        <v>0.88</v>
      </c>
      <c r="AI42" s="73">
        <v>0.93500000000000005</v>
      </c>
      <c r="AJ42" s="73">
        <v>0.93500000000000005</v>
      </c>
      <c r="AK42" s="73">
        <v>0.93500000000000005</v>
      </c>
      <c r="AL42" s="73">
        <v>0.93500000000000005</v>
      </c>
      <c r="AM42" s="64">
        <v>1.2350000000000001</v>
      </c>
      <c r="AP42" s="59"/>
      <c r="AQ42" s="59"/>
      <c r="AR42" s="59"/>
      <c r="AS42" s="59"/>
      <c r="AT42" s="59"/>
      <c r="AU42" s="59"/>
    </row>
    <row r="43" spans="1:256" x14ac:dyDescent="0.25">
      <c r="A43" s="5" t="s">
        <v>25</v>
      </c>
      <c r="B43" s="4">
        <v>16.571999999999999</v>
      </c>
      <c r="C43" s="4">
        <v>1.2729999999999999</v>
      </c>
      <c r="D43" s="4">
        <v>4.085</v>
      </c>
      <c r="E43" s="4">
        <v>2.9289999999999998</v>
      </c>
      <c r="F43" s="40">
        <v>2.0459999999999998</v>
      </c>
      <c r="G43" s="41">
        <v>3.5390000000000001</v>
      </c>
      <c r="H43" s="41">
        <v>7.74</v>
      </c>
      <c r="I43" s="41">
        <v>5.83</v>
      </c>
      <c r="J43" s="41">
        <v>7.4</v>
      </c>
      <c r="K43" s="41">
        <v>7.15</v>
      </c>
      <c r="L43" s="41">
        <v>6.84</v>
      </c>
      <c r="M43" s="41">
        <v>3.5</v>
      </c>
      <c r="N43" s="41">
        <v>4.7</v>
      </c>
      <c r="O43" s="41">
        <v>5.85</v>
      </c>
      <c r="P43" s="41">
        <v>7.15</v>
      </c>
      <c r="Q43" s="41">
        <v>10.8</v>
      </c>
      <c r="R43" s="40">
        <v>2</v>
      </c>
      <c r="S43" s="40">
        <v>3.85</v>
      </c>
      <c r="T43" s="40">
        <v>5</v>
      </c>
      <c r="U43" s="40">
        <v>5.4</v>
      </c>
      <c r="V43" s="40">
        <v>5.5</v>
      </c>
      <c r="W43" s="40">
        <v>5</v>
      </c>
      <c r="X43" s="40">
        <v>4.8</v>
      </c>
      <c r="Y43" s="40">
        <v>8.25</v>
      </c>
      <c r="Z43" s="40">
        <v>6.75</v>
      </c>
      <c r="AA43" s="40">
        <v>2.4</v>
      </c>
      <c r="AB43" s="40">
        <v>5.5</v>
      </c>
      <c r="AC43" s="40">
        <v>9.6</v>
      </c>
      <c r="AD43" s="40">
        <v>10.5</v>
      </c>
      <c r="AE43" s="40">
        <v>7.7</v>
      </c>
      <c r="AF43" s="40">
        <v>9.2799999999999994</v>
      </c>
      <c r="AG43" s="40">
        <v>8.75</v>
      </c>
      <c r="AH43" s="40">
        <v>8.4</v>
      </c>
      <c r="AI43" s="73">
        <v>6</v>
      </c>
      <c r="AJ43" s="73">
        <v>6</v>
      </c>
      <c r="AK43" s="73">
        <v>6</v>
      </c>
      <c r="AL43" s="73">
        <v>6</v>
      </c>
      <c r="AM43" s="64">
        <v>14.25</v>
      </c>
      <c r="AP43" s="59"/>
      <c r="AQ43" s="59"/>
      <c r="AR43" s="59"/>
      <c r="AS43" s="59"/>
      <c r="AT43" s="59"/>
      <c r="AU43" s="59"/>
    </row>
    <row r="44" spans="1:256" x14ac:dyDescent="0.25">
      <c r="A44" s="4"/>
      <c r="B44" s="4"/>
      <c r="C44" s="4"/>
      <c r="D44" s="4"/>
      <c r="E44" s="4"/>
      <c r="F44" s="40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0"/>
      <c r="S44" s="40"/>
      <c r="T44" s="40"/>
      <c r="U44" s="40"/>
      <c r="V44" s="40"/>
      <c r="W44" s="40"/>
      <c r="X44" s="40"/>
      <c r="Y44" s="52"/>
      <c r="Z44" s="52"/>
      <c r="AA44" s="52"/>
      <c r="AB44" s="52"/>
      <c r="AC44" s="52"/>
      <c r="AD44" s="40"/>
      <c r="AE44" s="40"/>
      <c r="AF44" s="40"/>
      <c r="AG44" s="40"/>
      <c r="AH44" s="40"/>
      <c r="AI44" s="73"/>
      <c r="AJ44" s="73"/>
      <c r="AK44" s="73"/>
      <c r="AL44" s="73"/>
      <c r="AM44" s="64"/>
      <c r="AP44" s="59"/>
      <c r="AQ44" s="59"/>
      <c r="AR44" s="59"/>
      <c r="AS44" s="59"/>
      <c r="AT44" s="59"/>
      <c r="AU44" s="59"/>
    </row>
    <row r="45" spans="1:256" x14ac:dyDescent="0.25">
      <c r="A45" s="6" t="s">
        <v>27</v>
      </c>
      <c r="B45" s="45">
        <f>SUM(B35:B43)</f>
        <v>99.097999999999999</v>
      </c>
      <c r="C45" s="45">
        <f>SUM(C35:C43)</f>
        <v>27.704000000000001</v>
      </c>
      <c r="D45" s="45">
        <f>SUM(D35:D43)</f>
        <v>61.367999999999995</v>
      </c>
      <c r="E45" s="45">
        <f>SUM(E35:E43)</f>
        <v>44</v>
      </c>
      <c r="F45" s="45">
        <f>SUM(F35:F43)</f>
        <v>44.726999999999997</v>
      </c>
      <c r="G45" s="46">
        <f t="shared" ref="G45:O45" si="4">SUM(G35:G43)</f>
        <v>49.728000000000002</v>
      </c>
      <c r="H45" s="46">
        <f t="shared" si="4"/>
        <v>52</v>
      </c>
      <c r="I45" s="46">
        <f t="shared" si="4"/>
        <v>42.150000000000006</v>
      </c>
      <c r="J45" s="46">
        <f t="shared" si="4"/>
        <v>76</v>
      </c>
      <c r="K45" s="46">
        <f t="shared" si="4"/>
        <v>72.004000000000005</v>
      </c>
      <c r="L45" s="46">
        <f t="shared" si="4"/>
        <v>91.63000000000001</v>
      </c>
      <c r="M45" s="46">
        <f t="shared" si="4"/>
        <v>59.02</v>
      </c>
      <c r="N45" s="46">
        <f t="shared" si="4"/>
        <v>60.295000000000002</v>
      </c>
      <c r="O45" s="46">
        <f t="shared" si="4"/>
        <v>80</v>
      </c>
      <c r="P45" s="46">
        <f>SUM(P35:P43)</f>
        <v>69.820000000000007</v>
      </c>
      <c r="Q45" s="46">
        <f>SUM(Q35:Q43)</f>
        <v>67.25</v>
      </c>
      <c r="R45" s="45">
        <f t="shared" ref="R45:Z45" si="5">SUM(R35:R43)</f>
        <v>39.545000000000002</v>
      </c>
      <c r="S45" s="45">
        <f t="shared" si="5"/>
        <v>58.975000000000001</v>
      </c>
      <c r="T45" s="45">
        <f t="shared" si="5"/>
        <v>67.03</v>
      </c>
      <c r="U45" s="45">
        <f t="shared" si="5"/>
        <v>52.254999999999995</v>
      </c>
      <c r="V45" s="45">
        <f t="shared" si="5"/>
        <v>41.98</v>
      </c>
      <c r="W45" s="45">
        <f t="shared" si="5"/>
        <v>47.695</v>
      </c>
      <c r="X45" s="47">
        <f t="shared" si="5"/>
        <v>60.199999999999996</v>
      </c>
      <c r="Y45" s="47">
        <f t="shared" si="5"/>
        <v>82.13000000000001</v>
      </c>
      <c r="Z45" s="47">
        <f t="shared" si="5"/>
        <v>73.39</v>
      </c>
      <c r="AA45" s="47">
        <f t="shared" ref="AA45:AG45" si="6">SUM(AA35:AA43)</f>
        <v>35.445</v>
      </c>
      <c r="AB45" s="47">
        <f t="shared" si="6"/>
        <v>68.525000000000006</v>
      </c>
      <c r="AC45" s="47">
        <f t="shared" si="6"/>
        <v>69.36</v>
      </c>
      <c r="AD45" s="45">
        <f t="shared" si="6"/>
        <v>66.355000000000004</v>
      </c>
      <c r="AE45" s="45">
        <f t="shared" si="6"/>
        <v>64.8</v>
      </c>
      <c r="AF45" s="45">
        <f t="shared" si="6"/>
        <v>57.671999999999997</v>
      </c>
      <c r="AG45" s="45">
        <f t="shared" si="6"/>
        <v>52.59</v>
      </c>
      <c r="AH45" s="45">
        <f t="shared" ref="AH45:AM45" si="7">SUM(AH35:AH43)</f>
        <v>50.260000000000005</v>
      </c>
      <c r="AI45" s="74">
        <f t="shared" si="7"/>
        <v>50.495000000000005</v>
      </c>
      <c r="AJ45" s="74">
        <f t="shared" si="7"/>
        <v>50.495000000000005</v>
      </c>
      <c r="AK45" s="74">
        <f t="shared" si="7"/>
        <v>50.495000000000005</v>
      </c>
      <c r="AL45" s="74">
        <f t="shared" si="7"/>
        <v>50.495000000000005</v>
      </c>
      <c r="AM45" s="65">
        <f t="shared" si="7"/>
        <v>71.414999999999992</v>
      </c>
      <c r="AN45" s="2"/>
      <c r="AO45" s="2"/>
      <c r="AP45" s="59"/>
      <c r="AQ45" s="59"/>
      <c r="AR45" s="59"/>
      <c r="AS45" s="59"/>
      <c r="AT45" s="59"/>
      <c r="AU45" s="59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25">
      <c r="A46" s="7"/>
      <c r="B46" s="7"/>
      <c r="C46" s="7"/>
      <c r="D46" s="7"/>
      <c r="E46" s="7"/>
      <c r="F46" s="48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8"/>
      <c r="S46" s="48"/>
      <c r="T46" s="48"/>
      <c r="U46" s="48"/>
      <c r="V46" s="48"/>
      <c r="W46" s="48"/>
      <c r="X46" s="48"/>
      <c r="Y46" s="50"/>
      <c r="Z46" s="50"/>
      <c r="AA46" s="50"/>
      <c r="AB46" s="50"/>
      <c r="AC46" s="50"/>
      <c r="AD46" s="48"/>
      <c r="AE46" s="48"/>
      <c r="AF46" s="48"/>
      <c r="AG46" s="48"/>
      <c r="AH46" s="48"/>
      <c r="AI46" s="75"/>
      <c r="AJ46" s="75"/>
      <c r="AK46" s="75"/>
      <c r="AL46" s="75"/>
      <c r="AM46" s="66"/>
      <c r="AP46" s="59"/>
      <c r="AQ46" s="59"/>
      <c r="AR46" s="59"/>
      <c r="AS46" s="59"/>
      <c r="AT46" s="59"/>
      <c r="AU46" s="59"/>
    </row>
    <row r="47" spans="1:256" x14ac:dyDescent="0.25">
      <c r="A47" s="1" t="s">
        <v>20</v>
      </c>
      <c r="AA47"/>
      <c r="AB47"/>
      <c r="AC47"/>
      <c r="AP47" s="59"/>
      <c r="AQ47" s="59"/>
      <c r="AR47" s="59"/>
      <c r="AS47" s="59"/>
      <c r="AT47" s="59"/>
      <c r="AU47" s="59"/>
    </row>
    <row r="48" spans="1:256" x14ac:dyDescent="0.25">
      <c r="AA48"/>
      <c r="AB48"/>
      <c r="AC48"/>
      <c r="AP48" s="59"/>
      <c r="AQ48" s="59"/>
      <c r="AR48" s="59"/>
      <c r="AS48" s="59"/>
      <c r="AT48" s="59"/>
      <c r="AU48" s="59"/>
    </row>
    <row r="49" spans="1:62" x14ac:dyDescent="0.25">
      <c r="A49" s="3" t="s">
        <v>32</v>
      </c>
      <c r="B49" s="3"/>
      <c r="C49" s="3"/>
      <c r="D49" s="3"/>
      <c r="E49" s="3"/>
      <c r="AA49"/>
      <c r="AB49"/>
      <c r="AC49"/>
      <c r="AP49" s="59"/>
      <c r="AQ49" s="59"/>
      <c r="AR49" s="59"/>
      <c r="AS49" s="59"/>
      <c r="AT49" s="59"/>
      <c r="AU49" s="59"/>
    </row>
    <row r="50" spans="1:62" x14ac:dyDescent="0.25">
      <c r="A50" s="3" t="s">
        <v>33</v>
      </c>
      <c r="B50" s="3"/>
      <c r="C50" s="3"/>
      <c r="D50" s="3"/>
      <c r="E50" s="3"/>
      <c r="AA50"/>
      <c r="AB50"/>
      <c r="AC50"/>
      <c r="AM50" s="79" t="s">
        <v>74</v>
      </c>
      <c r="AN50" s="79"/>
    </row>
    <row r="51" spans="1:62" hidden="1" x14ac:dyDescent="0.25">
      <c r="B51" s="39">
        <v>32874</v>
      </c>
      <c r="C51" s="39">
        <v>33239</v>
      </c>
      <c r="D51" s="39">
        <v>33604</v>
      </c>
      <c r="E51" s="39">
        <v>33970</v>
      </c>
      <c r="F51" s="39">
        <v>34335</v>
      </c>
      <c r="G51" s="39">
        <v>34700</v>
      </c>
      <c r="H51" s="39">
        <v>35065</v>
      </c>
      <c r="I51" s="39">
        <v>35431</v>
      </c>
      <c r="J51" s="39">
        <v>35796</v>
      </c>
      <c r="K51" s="39">
        <v>36161</v>
      </c>
      <c r="L51" s="39">
        <v>36526</v>
      </c>
      <c r="M51" s="39">
        <v>36892</v>
      </c>
      <c r="N51" s="39">
        <v>37257</v>
      </c>
      <c r="O51" s="39">
        <v>37622</v>
      </c>
      <c r="P51" s="39">
        <v>37987</v>
      </c>
      <c r="Q51" s="39">
        <v>38353</v>
      </c>
      <c r="R51" s="39">
        <v>38718</v>
      </c>
      <c r="S51" s="39">
        <v>39083</v>
      </c>
      <c r="T51" s="39">
        <v>39448</v>
      </c>
      <c r="U51" s="39">
        <v>39814</v>
      </c>
      <c r="V51" s="39">
        <v>40179</v>
      </c>
      <c r="W51" s="39">
        <v>40544</v>
      </c>
      <c r="X51" s="39">
        <v>40909</v>
      </c>
      <c r="Y51" s="39">
        <v>41275</v>
      </c>
      <c r="Z51" s="39">
        <v>41640</v>
      </c>
      <c r="AA51" s="39">
        <v>42005</v>
      </c>
      <c r="AB51" s="39">
        <v>42370</v>
      </c>
      <c r="AC51" s="39">
        <v>42736</v>
      </c>
      <c r="AD51" s="39">
        <v>43101</v>
      </c>
      <c r="AE51" s="39">
        <v>43466</v>
      </c>
      <c r="AF51" s="39">
        <v>43831</v>
      </c>
      <c r="AG51" s="39">
        <v>44197</v>
      </c>
      <c r="AH51" s="39">
        <v>44562</v>
      </c>
      <c r="AI51" s="69">
        <v>44927</v>
      </c>
      <c r="AJ51" s="39">
        <v>45292</v>
      </c>
      <c r="AK51" s="39">
        <v>45658</v>
      </c>
      <c r="AL51" s="39">
        <v>46023</v>
      </c>
      <c r="AM51" s="39">
        <v>46388</v>
      </c>
      <c r="AN51" s="39">
        <v>46753</v>
      </c>
      <c r="AO51" s="39">
        <v>47119</v>
      </c>
      <c r="AP51" s="39">
        <v>47484</v>
      </c>
      <c r="AQ51" s="39">
        <v>47849</v>
      </c>
      <c r="AR51" s="39">
        <v>48214</v>
      </c>
      <c r="AS51" s="39">
        <v>48580</v>
      </c>
      <c r="AT51" s="39">
        <v>48945</v>
      </c>
      <c r="AU51" s="39">
        <v>49310</v>
      </c>
      <c r="AV51" s="39">
        <v>49675</v>
      </c>
      <c r="AW51" s="39">
        <v>50041</v>
      </c>
      <c r="AX51" s="39">
        <v>50406</v>
      </c>
      <c r="AY51" s="39">
        <v>50771</v>
      </c>
      <c r="AZ51" s="39">
        <v>51136</v>
      </c>
      <c r="BA51" s="39">
        <v>51502</v>
      </c>
      <c r="BB51" s="39">
        <v>51867</v>
      </c>
      <c r="BC51" s="39">
        <v>52232</v>
      </c>
      <c r="BD51" s="39">
        <v>52597</v>
      </c>
      <c r="BE51" s="39">
        <v>52963</v>
      </c>
      <c r="BF51" s="39">
        <v>53328</v>
      </c>
      <c r="BG51" s="39">
        <v>53693</v>
      </c>
      <c r="BH51" s="39">
        <v>54058</v>
      </c>
      <c r="BI51" s="39">
        <v>54424</v>
      </c>
      <c r="BJ51" s="39">
        <v>54789</v>
      </c>
    </row>
    <row r="52" spans="1:62" x14ac:dyDescent="0.25">
      <c r="A52" s="12" t="s">
        <v>5</v>
      </c>
      <c r="B52" s="36" t="s">
        <v>37</v>
      </c>
      <c r="C52" s="36" t="s">
        <v>38</v>
      </c>
      <c r="D52" s="36" t="s">
        <v>39</v>
      </c>
      <c r="E52" s="37" t="s">
        <v>40</v>
      </c>
      <c r="F52" s="38" t="s">
        <v>0</v>
      </c>
      <c r="G52" s="10" t="s">
        <v>1</v>
      </c>
      <c r="H52" s="10" t="s">
        <v>2</v>
      </c>
      <c r="I52" s="10" t="s">
        <v>3</v>
      </c>
      <c r="J52" s="10" t="s">
        <v>4</v>
      </c>
      <c r="K52" s="10" t="s">
        <v>13</v>
      </c>
      <c r="L52" s="11" t="s">
        <v>14</v>
      </c>
      <c r="M52" s="11" t="s">
        <v>15</v>
      </c>
      <c r="N52" s="11" t="s">
        <v>16</v>
      </c>
      <c r="O52" s="11" t="s">
        <v>17</v>
      </c>
      <c r="P52" s="11" t="s">
        <v>36</v>
      </c>
      <c r="Q52" s="11" t="s">
        <v>41</v>
      </c>
      <c r="R52" s="11" t="s">
        <v>42</v>
      </c>
      <c r="S52" s="11" t="s">
        <v>43</v>
      </c>
      <c r="T52" s="11" t="s">
        <v>44</v>
      </c>
      <c r="U52" s="11" t="s">
        <v>45</v>
      </c>
      <c r="V52" s="11" t="s">
        <v>46</v>
      </c>
      <c r="W52" s="17" t="s">
        <v>47</v>
      </c>
      <c r="X52" s="17" t="s">
        <v>49</v>
      </c>
      <c r="Y52" s="17" t="s">
        <v>50</v>
      </c>
      <c r="Z52" s="17" t="s">
        <v>51</v>
      </c>
      <c r="AA52" s="17" t="s">
        <v>52</v>
      </c>
      <c r="AB52" s="24" t="s">
        <v>53</v>
      </c>
      <c r="AC52" s="24" t="s">
        <v>54</v>
      </c>
      <c r="AD52" s="34" t="s">
        <v>57</v>
      </c>
      <c r="AE52" s="35" t="s">
        <v>60</v>
      </c>
      <c r="AF52" s="34" t="str">
        <f>AF32</f>
        <v>2020/21</v>
      </c>
      <c r="AG52" s="34" t="str">
        <f>AG32</f>
        <v>2021/22</v>
      </c>
      <c r="AH52" s="35" t="s">
        <v>61</v>
      </c>
      <c r="AI52" s="70" t="s">
        <v>63</v>
      </c>
      <c r="AJ52" s="70" t="s">
        <v>65</v>
      </c>
      <c r="AK52" s="70" t="s">
        <v>66</v>
      </c>
      <c r="AL52" s="70" t="s">
        <v>67</v>
      </c>
      <c r="AM52" s="61" t="s">
        <v>64</v>
      </c>
    </row>
    <row r="53" spans="1:62" x14ac:dyDescent="0.25">
      <c r="A53" s="12" t="s">
        <v>21</v>
      </c>
      <c r="B53" s="8" t="s">
        <v>11</v>
      </c>
      <c r="C53" s="9" t="s">
        <v>11</v>
      </c>
      <c r="D53" s="9" t="s">
        <v>11</v>
      </c>
      <c r="E53" s="9" t="s">
        <v>11</v>
      </c>
      <c r="F53" s="8" t="s">
        <v>11</v>
      </c>
      <c r="G53" s="9" t="s">
        <v>11</v>
      </c>
      <c r="H53" s="9" t="s">
        <v>11</v>
      </c>
      <c r="I53" s="9" t="s">
        <v>11</v>
      </c>
      <c r="J53" s="9" t="s">
        <v>11</v>
      </c>
      <c r="K53" s="9" t="s">
        <v>11</v>
      </c>
      <c r="L53" s="9" t="s">
        <v>11</v>
      </c>
      <c r="M53" s="9" t="s">
        <v>11</v>
      </c>
      <c r="N53" s="9" t="s">
        <v>11</v>
      </c>
      <c r="O53" s="9" t="s">
        <v>11</v>
      </c>
      <c r="P53" s="9" t="s">
        <v>11</v>
      </c>
      <c r="Q53" s="9" t="s">
        <v>11</v>
      </c>
      <c r="R53" s="9" t="s">
        <v>11</v>
      </c>
      <c r="S53" s="9" t="s">
        <v>11</v>
      </c>
      <c r="T53" s="9" t="s">
        <v>11</v>
      </c>
      <c r="U53" s="9" t="s">
        <v>11</v>
      </c>
      <c r="V53" s="9" t="s">
        <v>11</v>
      </c>
      <c r="W53" s="19" t="s">
        <v>48</v>
      </c>
      <c r="X53" s="9" t="s">
        <v>11</v>
      </c>
      <c r="Y53" s="9" t="s">
        <v>11</v>
      </c>
      <c r="Z53" s="9" t="s">
        <v>11</v>
      </c>
      <c r="AA53" s="9" t="s">
        <v>11</v>
      </c>
      <c r="AB53" s="9" t="s">
        <v>11</v>
      </c>
      <c r="AC53" s="9" t="s">
        <v>11</v>
      </c>
      <c r="AD53" s="30" t="s">
        <v>56</v>
      </c>
      <c r="AE53" s="30" t="s">
        <v>56</v>
      </c>
      <c r="AF53" s="30" t="s">
        <v>56</v>
      </c>
      <c r="AG53" s="30" t="s">
        <v>56</v>
      </c>
      <c r="AH53" s="30" t="s">
        <v>56</v>
      </c>
      <c r="AI53" s="77" t="s">
        <v>56</v>
      </c>
      <c r="AJ53" s="77" t="s">
        <v>56</v>
      </c>
      <c r="AK53" s="77" t="s">
        <v>56</v>
      </c>
      <c r="AL53" s="77" t="s">
        <v>56</v>
      </c>
      <c r="AM53" s="82" t="s">
        <v>56</v>
      </c>
    </row>
    <row r="54" spans="1:62" x14ac:dyDescent="0.25">
      <c r="A54" s="4"/>
      <c r="B54" s="4"/>
      <c r="C54" s="4"/>
      <c r="D54" s="4"/>
      <c r="E54" s="4"/>
      <c r="F54" s="40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2"/>
      <c r="S54" s="42"/>
      <c r="T54" s="42"/>
      <c r="U54" s="42"/>
      <c r="V54" s="42"/>
      <c r="W54" s="42"/>
      <c r="X54" s="42"/>
      <c r="Y54" s="43"/>
      <c r="Z54" s="43"/>
      <c r="AA54" s="43"/>
      <c r="AB54" s="43"/>
      <c r="AC54" s="43"/>
      <c r="AD54" s="42"/>
      <c r="AE54" s="42"/>
      <c r="AF54" s="42"/>
      <c r="AG54" s="42"/>
      <c r="AH54" s="42"/>
      <c r="AI54" s="72"/>
      <c r="AJ54" s="72"/>
      <c r="AK54" s="72"/>
      <c r="AL54" s="72"/>
      <c r="AM54" s="63"/>
    </row>
    <row r="55" spans="1:62" x14ac:dyDescent="0.25">
      <c r="A55" s="5" t="s">
        <v>26</v>
      </c>
      <c r="B55" s="44">
        <f t="shared" ref="B55:F57" si="8">B35/B15</f>
        <v>1.5599173553719008</v>
      </c>
      <c r="C55" s="44">
        <f t="shared" si="8"/>
        <v>2.0142857142857142</v>
      </c>
      <c r="D55" s="44">
        <f t="shared" si="8"/>
        <v>1.7309734513274337</v>
      </c>
      <c r="E55" s="44">
        <f t="shared" si="8"/>
        <v>1.0669710806697108</v>
      </c>
      <c r="F55" s="44">
        <f t="shared" si="8"/>
        <v>1.7132701421800949</v>
      </c>
      <c r="G55" s="44">
        <v>0</v>
      </c>
      <c r="H55" s="44">
        <v>0</v>
      </c>
      <c r="I55" s="44">
        <v>0</v>
      </c>
      <c r="J55" s="44">
        <v>0</v>
      </c>
      <c r="K55" s="44">
        <f t="shared" ref="K55:S55" si="9">K35/K15</f>
        <v>3.6799999999999997</v>
      </c>
      <c r="L55" s="44">
        <f t="shared" si="9"/>
        <v>2.7</v>
      </c>
      <c r="M55" s="44">
        <f t="shared" si="9"/>
        <v>2.5</v>
      </c>
      <c r="N55" s="44">
        <f t="shared" si="9"/>
        <v>1.4999999999999998</v>
      </c>
      <c r="O55" s="44">
        <f t="shared" si="9"/>
        <v>1.6</v>
      </c>
      <c r="P55" s="44">
        <f t="shared" si="9"/>
        <v>2</v>
      </c>
      <c r="Q55" s="44">
        <f t="shared" si="9"/>
        <v>2.5</v>
      </c>
      <c r="R55" s="40">
        <f t="shared" si="9"/>
        <v>2.2999999999999998</v>
      </c>
      <c r="S55" s="40">
        <f t="shared" si="9"/>
        <v>2.5</v>
      </c>
      <c r="T55" s="40">
        <f t="shared" ref="T55:U57" si="10">T35/T15</f>
        <v>2.8000000000000003</v>
      </c>
      <c r="U55" s="40">
        <f t="shared" si="10"/>
        <v>2.9999999999999996</v>
      </c>
      <c r="V55" s="40">
        <f t="shared" ref="V55:X57" si="11">V35/V15</f>
        <v>3.1999999999999997</v>
      </c>
      <c r="W55" s="40">
        <f t="shared" si="11"/>
        <v>2</v>
      </c>
      <c r="X55" s="40">
        <f t="shared" si="11"/>
        <v>2</v>
      </c>
      <c r="Y55" s="40">
        <f t="shared" ref="Y55:Z57" si="12">Y35/Y15</f>
        <v>1.5</v>
      </c>
      <c r="Z55" s="40">
        <f t="shared" si="12"/>
        <v>1.3</v>
      </c>
      <c r="AA55" s="40">
        <f t="shared" ref="AA55:AB57" si="13">AA35/AA15</f>
        <v>1.4999999999999998</v>
      </c>
      <c r="AB55" s="40">
        <f t="shared" si="13"/>
        <v>1.4999999999999998</v>
      </c>
      <c r="AC55" s="40">
        <f t="shared" ref="AC55:AH55" si="14">AC35/AC15</f>
        <v>1.5</v>
      </c>
      <c r="AD55" s="40">
        <f t="shared" si="14"/>
        <v>1.7999999999999998</v>
      </c>
      <c r="AE55" s="40">
        <f t="shared" si="14"/>
        <v>1.4999999999999998</v>
      </c>
      <c r="AF55" s="40">
        <f t="shared" si="14"/>
        <v>1.4999999999999998</v>
      </c>
      <c r="AG55" s="40">
        <f t="shared" si="14"/>
        <v>1.4999999999999998</v>
      </c>
      <c r="AH55" s="40">
        <f t="shared" si="14"/>
        <v>1.7999999999999998</v>
      </c>
      <c r="AI55" s="73">
        <f>AI35/AI15</f>
        <v>2.1999999999999997</v>
      </c>
      <c r="AJ55" s="73">
        <f>AJ35/AJ15</f>
        <v>2.1999999999999997</v>
      </c>
      <c r="AK55" s="73">
        <f>AK35/AK15</f>
        <v>2.1999999999999997</v>
      </c>
      <c r="AL55" s="73">
        <f>AL35/AL15</f>
        <v>2.1999999999999997</v>
      </c>
      <c r="AM55" s="64">
        <f>AM35/AM15</f>
        <v>2</v>
      </c>
    </row>
    <row r="56" spans="1:62" x14ac:dyDescent="0.25">
      <c r="A56" s="5" t="s">
        <v>22</v>
      </c>
      <c r="B56" s="44">
        <f t="shared" si="8"/>
        <v>1.2</v>
      </c>
      <c r="C56" s="44">
        <f t="shared" si="8"/>
        <v>1.2</v>
      </c>
      <c r="D56" s="44">
        <f t="shared" si="8"/>
        <v>1.2003891050583657</v>
      </c>
      <c r="E56" s="44">
        <f t="shared" si="8"/>
        <v>0.7405857740585774</v>
      </c>
      <c r="F56" s="44">
        <f t="shared" si="8"/>
        <v>1.9976653696498057</v>
      </c>
      <c r="G56" s="40">
        <f t="shared" ref="G56:Q56" si="15">+G36/G16</f>
        <v>2</v>
      </c>
      <c r="H56" s="40">
        <f t="shared" si="15"/>
        <v>2.444647758462946</v>
      </c>
      <c r="I56" s="40">
        <f t="shared" si="15"/>
        <v>1.7346938775510203</v>
      </c>
      <c r="J56" s="40">
        <f t="shared" si="15"/>
        <v>3.2142857142857144</v>
      </c>
      <c r="K56" s="40">
        <f t="shared" si="15"/>
        <v>2.5</v>
      </c>
      <c r="L56" s="40">
        <f t="shared" si="15"/>
        <v>2.2999999999999998</v>
      </c>
      <c r="M56" s="40">
        <f t="shared" si="15"/>
        <v>2.5</v>
      </c>
      <c r="N56" s="40">
        <f t="shared" si="15"/>
        <v>2.2999999999999998</v>
      </c>
      <c r="O56" s="40">
        <f t="shared" si="15"/>
        <v>2</v>
      </c>
      <c r="P56" s="40">
        <f t="shared" si="15"/>
        <v>2.4</v>
      </c>
      <c r="Q56" s="40">
        <f t="shared" si="15"/>
        <v>3</v>
      </c>
      <c r="R56" s="40">
        <f>R36/R16</f>
        <v>3</v>
      </c>
      <c r="S56" s="40">
        <f>S36/S16</f>
        <v>2.9999999999999996</v>
      </c>
      <c r="T56" s="40">
        <f t="shared" si="10"/>
        <v>2.5</v>
      </c>
      <c r="U56" s="40">
        <f t="shared" si="10"/>
        <v>2</v>
      </c>
      <c r="V56" s="40">
        <f t="shared" si="11"/>
        <v>2</v>
      </c>
      <c r="W56" s="40">
        <f t="shared" si="11"/>
        <v>2</v>
      </c>
      <c r="X56" s="40">
        <f t="shared" si="11"/>
        <v>2</v>
      </c>
      <c r="Y56" s="40">
        <f t="shared" si="12"/>
        <v>2</v>
      </c>
      <c r="Z56" s="40">
        <f t="shared" si="12"/>
        <v>2.4</v>
      </c>
      <c r="AA56" s="40">
        <f t="shared" si="13"/>
        <v>1.8</v>
      </c>
      <c r="AB56" s="40">
        <f t="shared" si="13"/>
        <v>2</v>
      </c>
      <c r="AC56" s="40">
        <f>AC36/AC16</f>
        <v>2</v>
      </c>
      <c r="AD56" s="40">
        <f t="shared" ref="AD56:AE63" si="16">AD36/AD16</f>
        <v>1.4</v>
      </c>
      <c r="AE56" s="40">
        <f t="shared" si="16"/>
        <v>2</v>
      </c>
      <c r="AF56" s="40">
        <f t="shared" ref="AF56:AG63" si="17">AF36/AF16</f>
        <v>2</v>
      </c>
      <c r="AG56" s="40">
        <f t="shared" si="17"/>
        <v>1.8000000000000003</v>
      </c>
      <c r="AH56" s="40">
        <f t="shared" ref="AH56:AI63" si="18">AH36/AH16</f>
        <v>2.1999999999999997</v>
      </c>
      <c r="AI56" s="73">
        <f t="shared" si="18"/>
        <v>1.8</v>
      </c>
      <c r="AJ56" s="73">
        <f t="shared" ref="AJ56:AM63" si="19">AJ36/AJ16</f>
        <v>1.8</v>
      </c>
      <c r="AK56" s="73">
        <f t="shared" si="19"/>
        <v>1.8</v>
      </c>
      <c r="AL56" s="73">
        <f t="shared" si="19"/>
        <v>1.8</v>
      </c>
      <c r="AM56" s="64">
        <f t="shared" si="19"/>
        <v>2.3000000000000003</v>
      </c>
    </row>
    <row r="57" spans="1:62" x14ac:dyDescent="0.25">
      <c r="A57" s="5" t="s">
        <v>24</v>
      </c>
      <c r="B57" s="44">
        <f t="shared" si="8"/>
        <v>1.2609664599041712</v>
      </c>
      <c r="C57" s="44">
        <f t="shared" si="8"/>
        <v>0.50729488051038019</v>
      </c>
      <c r="D57" s="44">
        <f t="shared" si="8"/>
        <v>1.5269699072613714</v>
      </c>
      <c r="E57" s="44">
        <f t="shared" si="8"/>
        <v>0.94192357794181503</v>
      </c>
      <c r="F57" s="44">
        <f t="shared" si="8"/>
        <v>0.78086530111865959</v>
      </c>
      <c r="G57" s="40">
        <f t="shared" ref="G57:Q57" si="20">+G37/G17</f>
        <v>1.0330080188972461</v>
      </c>
      <c r="H57" s="40">
        <f t="shared" si="20"/>
        <v>1.1532398572969385</v>
      </c>
      <c r="I57" s="40">
        <f t="shared" si="20"/>
        <v>1.096774193548387</v>
      </c>
      <c r="J57" s="40">
        <f t="shared" si="20"/>
        <v>1.1206896551724139</v>
      </c>
      <c r="K57" s="40">
        <f t="shared" si="20"/>
        <v>1</v>
      </c>
      <c r="L57" s="40">
        <f t="shared" si="20"/>
        <v>1.2</v>
      </c>
      <c r="M57" s="40">
        <f t="shared" si="20"/>
        <v>1.25</v>
      </c>
      <c r="N57" s="40">
        <f t="shared" si="20"/>
        <v>1.3248945147679325</v>
      </c>
      <c r="O57" s="40">
        <f t="shared" si="20"/>
        <v>1.3433333333333333</v>
      </c>
      <c r="P57" s="40">
        <f t="shared" si="20"/>
        <v>1.4000000000000001</v>
      </c>
      <c r="Q57" s="40">
        <f t="shared" si="20"/>
        <v>1.1000000000000001</v>
      </c>
      <c r="R57" s="40">
        <f>R37/R17</f>
        <v>0.75</v>
      </c>
      <c r="S57" s="40">
        <f>S37/S17</f>
        <v>1.3</v>
      </c>
      <c r="T57" s="40">
        <f t="shared" si="10"/>
        <v>1.6</v>
      </c>
      <c r="U57" s="40">
        <f t="shared" si="10"/>
        <v>0.9</v>
      </c>
      <c r="V57" s="40">
        <f t="shared" si="11"/>
        <v>0.7</v>
      </c>
      <c r="W57" s="40">
        <f t="shared" si="11"/>
        <v>1.1000000000000001</v>
      </c>
      <c r="X57" s="40">
        <f t="shared" si="11"/>
        <v>1.2</v>
      </c>
      <c r="Y57" s="40">
        <f t="shared" si="12"/>
        <v>1.4500000000000002</v>
      </c>
      <c r="Z57" s="40">
        <f t="shared" si="12"/>
        <v>0.79999999999999993</v>
      </c>
      <c r="AA57" s="40">
        <f t="shared" si="13"/>
        <v>1</v>
      </c>
      <c r="AB57" s="40">
        <f t="shared" si="13"/>
        <v>1.6</v>
      </c>
      <c r="AC57" s="40">
        <f>AC37/AC17</f>
        <v>1.1000000000000001</v>
      </c>
      <c r="AD57" s="40">
        <f t="shared" si="16"/>
        <v>1.05</v>
      </c>
      <c r="AE57" s="40">
        <f t="shared" si="16"/>
        <v>1.25</v>
      </c>
      <c r="AF57" s="40">
        <f t="shared" si="17"/>
        <v>0.75</v>
      </c>
      <c r="AG57" s="40">
        <f t="shared" si="17"/>
        <v>0.89999999999999991</v>
      </c>
      <c r="AH57" s="40">
        <f t="shared" si="18"/>
        <v>0.95000000000000007</v>
      </c>
      <c r="AI57" s="73">
        <f t="shared" si="18"/>
        <v>0.8</v>
      </c>
      <c r="AJ57" s="73">
        <f t="shared" si="19"/>
        <v>0.8</v>
      </c>
      <c r="AK57" s="73">
        <f t="shared" si="19"/>
        <v>0.8</v>
      </c>
      <c r="AL57" s="73">
        <f t="shared" si="19"/>
        <v>0.8</v>
      </c>
      <c r="AM57" s="64">
        <f t="shared" si="19"/>
        <v>1.25</v>
      </c>
    </row>
    <row r="58" spans="1:62" x14ac:dyDescent="0.25">
      <c r="A58" s="5" t="s">
        <v>23</v>
      </c>
      <c r="B58" s="44"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0">
        <f t="shared" si="16"/>
        <v>1.7999999999999998</v>
      </c>
      <c r="AE58" s="40">
        <f t="shared" si="16"/>
        <v>1.4999999999999998</v>
      </c>
      <c r="AF58" s="40">
        <f t="shared" si="17"/>
        <v>1.4999999999999998</v>
      </c>
      <c r="AG58" s="40">
        <f t="shared" si="17"/>
        <v>1.4999999999999998</v>
      </c>
      <c r="AH58" s="40">
        <f t="shared" si="18"/>
        <v>1.7999999999999998</v>
      </c>
      <c r="AI58" s="73">
        <f t="shared" si="18"/>
        <v>2.1999999999999997</v>
      </c>
      <c r="AJ58" s="73">
        <f t="shared" si="19"/>
        <v>2.1999999999999997</v>
      </c>
      <c r="AK58" s="73">
        <f t="shared" si="19"/>
        <v>2.1999999999999997</v>
      </c>
      <c r="AL58" s="73">
        <f t="shared" si="19"/>
        <v>2.1999999999999997</v>
      </c>
      <c r="AM58" s="64">
        <f t="shared" si="19"/>
        <v>2</v>
      </c>
    </row>
    <row r="59" spans="1:62" x14ac:dyDescent="0.25">
      <c r="A59" s="5" t="s">
        <v>7</v>
      </c>
      <c r="B59" s="44">
        <f t="shared" ref="B59:F60" si="21">B39/B19</f>
        <v>0.97739130434782628</v>
      </c>
      <c r="C59" s="44">
        <f t="shared" si="21"/>
        <v>0.92307692307692313</v>
      </c>
      <c r="D59" s="44">
        <f t="shared" si="21"/>
        <v>1.274066797642436</v>
      </c>
      <c r="E59" s="44">
        <f t="shared" si="21"/>
        <v>0.78613693998309386</v>
      </c>
      <c r="F59" s="44">
        <f t="shared" si="21"/>
        <v>1.4169741697416973</v>
      </c>
      <c r="G59" s="40">
        <f t="shared" ref="G59:Q59" si="22">+G39/G19</f>
        <v>0.91689598238855252</v>
      </c>
      <c r="H59" s="40">
        <f t="shared" si="22"/>
        <v>2.175925925925926</v>
      </c>
      <c r="I59" s="40">
        <f t="shared" si="22"/>
        <v>1.3007518796992481</v>
      </c>
      <c r="J59" s="40">
        <f t="shared" si="22"/>
        <v>1.1666666666666667</v>
      </c>
      <c r="K59" s="40">
        <f t="shared" si="22"/>
        <v>1.2</v>
      </c>
      <c r="L59" s="40">
        <f t="shared" si="22"/>
        <v>1.3</v>
      </c>
      <c r="M59" s="40">
        <f t="shared" si="22"/>
        <v>1.35</v>
      </c>
      <c r="N59" s="40">
        <f t="shared" si="22"/>
        <v>1.504950495049505</v>
      </c>
      <c r="O59" s="40">
        <f t="shared" si="22"/>
        <v>1.8</v>
      </c>
      <c r="P59" s="40">
        <f t="shared" si="22"/>
        <v>1.8</v>
      </c>
      <c r="Q59" s="40">
        <f t="shared" si="22"/>
        <v>1.5</v>
      </c>
      <c r="R59" s="40">
        <f t="shared" ref="R59:S63" si="23">R39/R19</f>
        <v>1.2</v>
      </c>
      <c r="S59" s="40">
        <f t="shared" si="23"/>
        <v>1.7</v>
      </c>
      <c r="T59" s="40">
        <f t="shared" ref="T59:U63" si="24">T39/T19</f>
        <v>1.5999999999999999</v>
      </c>
      <c r="U59" s="40">
        <f t="shared" si="24"/>
        <v>1.5</v>
      </c>
      <c r="V59" s="40">
        <f t="shared" ref="V59:X63" si="25">V39/V19</f>
        <v>1.2</v>
      </c>
      <c r="W59" s="40">
        <f t="shared" si="25"/>
        <v>1.3</v>
      </c>
      <c r="X59" s="40">
        <f t="shared" si="25"/>
        <v>1.3</v>
      </c>
      <c r="Y59" s="40">
        <f t="shared" ref="Y59:Z63" si="26">Y39/Y19</f>
        <v>1.3</v>
      </c>
      <c r="Z59" s="40">
        <f t="shared" si="26"/>
        <v>1.2</v>
      </c>
      <c r="AA59" s="40">
        <f t="shared" ref="AA59:AB63" si="27">AA39/AA19</f>
        <v>1.2</v>
      </c>
      <c r="AB59" s="40">
        <f t="shared" si="27"/>
        <v>1.2000000000000002</v>
      </c>
      <c r="AC59" s="40">
        <f>AC39/AC19</f>
        <v>1.2</v>
      </c>
      <c r="AD59" s="40">
        <f t="shared" si="16"/>
        <v>1.1500000000000001</v>
      </c>
      <c r="AE59" s="40">
        <f t="shared" si="16"/>
        <v>1.2</v>
      </c>
      <c r="AF59" s="40">
        <f t="shared" si="17"/>
        <v>1.3</v>
      </c>
      <c r="AG59" s="40">
        <f t="shared" si="17"/>
        <v>1.2</v>
      </c>
      <c r="AH59" s="40">
        <f t="shared" si="18"/>
        <v>1.5</v>
      </c>
      <c r="AI59" s="73">
        <f t="shared" si="18"/>
        <v>1.3</v>
      </c>
      <c r="AJ59" s="73">
        <f t="shared" si="19"/>
        <v>1.3</v>
      </c>
      <c r="AK59" s="73">
        <f t="shared" si="19"/>
        <v>1.3</v>
      </c>
      <c r="AL59" s="73">
        <f t="shared" si="19"/>
        <v>1.3</v>
      </c>
      <c r="AM59" s="64">
        <f>AM39/AM19</f>
        <v>1.3</v>
      </c>
    </row>
    <row r="60" spans="1:62" x14ac:dyDescent="0.25">
      <c r="A60" s="5" t="s">
        <v>8</v>
      </c>
      <c r="B60" s="44">
        <f t="shared" si="21"/>
        <v>1.386896729001992</v>
      </c>
      <c r="C60" s="44">
        <f t="shared" si="21"/>
        <v>0.5102684437769851</v>
      </c>
      <c r="D60" s="44">
        <f t="shared" si="21"/>
        <v>1.1968238295071176</v>
      </c>
      <c r="E60" s="44">
        <f t="shared" si="21"/>
        <v>0.73824861956675636</v>
      </c>
      <c r="F60" s="44">
        <f t="shared" si="21"/>
        <v>0.59018801410105759</v>
      </c>
      <c r="G60" s="40">
        <f t="shared" ref="G60:Q60" si="28">+G40/G20</f>
        <v>0.75533006833044969</v>
      </c>
      <c r="H60" s="40">
        <f t="shared" si="28"/>
        <v>0.93065405831363279</v>
      </c>
      <c r="I60" s="40">
        <f t="shared" si="28"/>
        <v>1.0454545454545454</v>
      </c>
      <c r="J60" s="40">
        <f t="shared" si="28"/>
        <v>1.1263318112633181</v>
      </c>
      <c r="K60" s="40">
        <f t="shared" si="28"/>
        <v>0.9</v>
      </c>
      <c r="L60" s="40">
        <f t="shared" si="28"/>
        <v>1.1000000000000001</v>
      </c>
      <c r="M60" s="40">
        <f t="shared" si="28"/>
        <v>1.3</v>
      </c>
      <c r="N60" s="40">
        <f t="shared" si="28"/>
        <v>1.1015490533562822</v>
      </c>
      <c r="O60" s="40">
        <f t="shared" si="28"/>
        <v>1.45</v>
      </c>
      <c r="P60" s="40">
        <f t="shared" si="28"/>
        <v>1.4000000000000001</v>
      </c>
      <c r="Q60" s="40">
        <f t="shared" si="28"/>
        <v>1.25</v>
      </c>
      <c r="R60" s="40">
        <f t="shared" si="23"/>
        <v>0.70000000000000007</v>
      </c>
      <c r="S60" s="40">
        <f t="shared" si="23"/>
        <v>1.2</v>
      </c>
      <c r="T60" s="40">
        <f t="shared" si="24"/>
        <v>1.5</v>
      </c>
      <c r="U60" s="40">
        <f t="shared" si="24"/>
        <v>1.1499999999999999</v>
      </c>
      <c r="V60" s="40">
        <f t="shared" si="25"/>
        <v>0.85</v>
      </c>
      <c r="W60" s="40">
        <f t="shared" si="25"/>
        <v>1.35</v>
      </c>
      <c r="X60" s="40">
        <f t="shared" si="25"/>
        <v>1.7</v>
      </c>
      <c r="Y60" s="40">
        <f t="shared" si="26"/>
        <v>1.4</v>
      </c>
      <c r="Z60" s="40">
        <f t="shared" si="26"/>
        <v>1.25</v>
      </c>
      <c r="AA60" s="40">
        <f t="shared" si="27"/>
        <v>1</v>
      </c>
      <c r="AB60" s="40">
        <f t="shared" si="27"/>
        <v>1.55</v>
      </c>
      <c r="AC60" s="40">
        <f>AC40/AC20</f>
        <v>1.4000000000000001</v>
      </c>
      <c r="AD60" s="40">
        <f t="shared" si="16"/>
        <v>0.9</v>
      </c>
      <c r="AE60" s="40">
        <f t="shared" si="16"/>
        <v>1.25</v>
      </c>
      <c r="AF60" s="40">
        <f t="shared" si="17"/>
        <v>1.5</v>
      </c>
      <c r="AG60" s="40">
        <f t="shared" si="17"/>
        <v>1.0999999999999999</v>
      </c>
      <c r="AH60" s="40">
        <f t="shared" si="18"/>
        <v>1.4</v>
      </c>
      <c r="AI60" s="73">
        <f t="shared" si="18"/>
        <v>1.7999999999999998</v>
      </c>
      <c r="AJ60" s="73">
        <f t="shared" si="19"/>
        <v>1.7999999999999998</v>
      </c>
      <c r="AK60" s="73">
        <f t="shared" si="19"/>
        <v>1.7999999999999998</v>
      </c>
      <c r="AL60" s="73">
        <f t="shared" si="19"/>
        <v>1.7999999999999998</v>
      </c>
      <c r="AM60" s="64">
        <f t="shared" si="19"/>
        <v>1.75</v>
      </c>
    </row>
    <row r="61" spans="1:62" x14ac:dyDescent="0.25">
      <c r="A61" s="5" t="s">
        <v>18</v>
      </c>
      <c r="B61" s="44">
        <f>B41/B21</f>
        <v>1.3928143712574852</v>
      </c>
      <c r="C61" s="44">
        <f>C41/C21</f>
        <v>1.7168784029038111</v>
      </c>
      <c r="D61" s="44">
        <f>D41/D21</f>
        <v>1.5</v>
      </c>
      <c r="E61" s="44">
        <f>E41/E21</f>
        <v>0.92473118279569888</v>
      </c>
      <c r="F61" s="44">
        <v>0</v>
      </c>
      <c r="G61" s="44">
        <v>0</v>
      </c>
      <c r="H61" s="44">
        <v>0</v>
      </c>
      <c r="I61" s="40">
        <f t="shared" ref="I61:Q61" si="29">+I41/I21</f>
        <v>1.607142857142857</v>
      </c>
      <c r="J61" s="40">
        <f t="shared" si="29"/>
        <v>1.3</v>
      </c>
      <c r="K61" s="40">
        <f t="shared" si="29"/>
        <v>1.1000000000000001</v>
      </c>
      <c r="L61" s="40">
        <f t="shared" si="29"/>
        <v>1.2</v>
      </c>
      <c r="M61" s="40">
        <f t="shared" si="29"/>
        <v>1.2</v>
      </c>
      <c r="N61" s="40">
        <f t="shared" si="29"/>
        <v>1.1874999999999998</v>
      </c>
      <c r="O61" s="40">
        <f t="shared" si="29"/>
        <v>1.2</v>
      </c>
      <c r="P61" s="40">
        <f t="shared" si="29"/>
        <v>1.4000000000000001</v>
      </c>
      <c r="Q61" s="40">
        <f t="shared" si="29"/>
        <v>2</v>
      </c>
      <c r="R61" s="40">
        <f t="shared" si="23"/>
        <v>1.4000000000000001</v>
      </c>
      <c r="S61" s="40">
        <f t="shared" si="23"/>
        <v>1.7</v>
      </c>
      <c r="T61" s="40">
        <f t="shared" si="24"/>
        <v>1.5</v>
      </c>
      <c r="U61" s="40">
        <f t="shared" si="24"/>
        <v>1.7</v>
      </c>
      <c r="V61" s="40">
        <f t="shared" si="25"/>
        <v>1.7999999999999998</v>
      </c>
      <c r="W61" s="40">
        <f t="shared" si="25"/>
        <v>1.25</v>
      </c>
      <c r="X61" s="40">
        <f t="shared" si="25"/>
        <v>2</v>
      </c>
      <c r="Y61" s="40">
        <f t="shared" si="26"/>
        <v>1.75</v>
      </c>
      <c r="Z61" s="40">
        <f t="shared" si="26"/>
        <v>2.4</v>
      </c>
      <c r="AA61" s="40">
        <f t="shared" si="27"/>
        <v>1.25</v>
      </c>
      <c r="AB61" s="40">
        <f t="shared" si="27"/>
        <v>1.8499999999999999</v>
      </c>
      <c r="AC61" s="40">
        <f>AC41/AC21</f>
        <v>2</v>
      </c>
      <c r="AD61" s="40">
        <f t="shared" si="16"/>
        <v>1.6</v>
      </c>
      <c r="AE61" s="40">
        <f t="shared" si="16"/>
        <v>1.5999999999999999</v>
      </c>
      <c r="AF61" s="40">
        <f t="shared" si="17"/>
        <v>2</v>
      </c>
      <c r="AG61" s="40">
        <f t="shared" si="17"/>
        <v>1.7499999999999998</v>
      </c>
      <c r="AH61" s="40">
        <f t="shared" si="18"/>
        <v>2</v>
      </c>
      <c r="AI61" s="73">
        <f t="shared" si="18"/>
        <v>1.95</v>
      </c>
      <c r="AJ61" s="73">
        <f t="shared" si="19"/>
        <v>1.95</v>
      </c>
      <c r="AK61" s="73">
        <f t="shared" si="19"/>
        <v>1.95</v>
      </c>
      <c r="AL61" s="73">
        <f t="shared" si="19"/>
        <v>1.95</v>
      </c>
      <c r="AM61" s="64">
        <f t="shared" si="19"/>
        <v>2.1</v>
      </c>
    </row>
    <row r="62" spans="1:62" x14ac:dyDescent="0.25">
      <c r="A62" s="5" t="s">
        <v>9</v>
      </c>
      <c r="B62" s="44">
        <v>0</v>
      </c>
      <c r="C62" s="44">
        <v>0</v>
      </c>
      <c r="D62" s="44">
        <v>0</v>
      </c>
      <c r="E62" s="44">
        <v>0</v>
      </c>
      <c r="F62" s="44">
        <v>0</v>
      </c>
      <c r="G62" s="40">
        <v>0</v>
      </c>
      <c r="H62" s="40">
        <f>+H42/H22</f>
        <v>0.87658621547648674</v>
      </c>
      <c r="I62" s="40">
        <f t="shared" ref="I62:Q62" si="30">+I42/I22</f>
        <v>1.0207553589656346</v>
      </c>
      <c r="J62" s="40">
        <f t="shared" si="30"/>
        <v>1.0769230769230769</v>
      </c>
      <c r="K62" s="40">
        <f t="shared" si="30"/>
        <v>0.89999999999999991</v>
      </c>
      <c r="L62" s="40">
        <f t="shared" si="30"/>
        <v>1.3</v>
      </c>
      <c r="M62" s="40">
        <f t="shared" si="30"/>
        <v>1.4000000000000001</v>
      </c>
      <c r="N62" s="40">
        <f t="shared" si="30"/>
        <v>1.1097560975609757</v>
      </c>
      <c r="O62" s="40">
        <f t="shared" si="30"/>
        <v>1.5</v>
      </c>
      <c r="P62" s="40">
        <f t="shared" si="30"/>
        <v>1.5</v>
      </c>
      <c r="Q62" s="40">
        <f t="shared" si="30"/>
        <v>1.4</v>
      </c>
      <c r="R62" s="40">
        <f t="shared" si="23"/>
        <v>0.85</v>
      </c>
      <c r="S62" s="40">
        <f t="shared" si="23"/>
        <v>1.45</v>
      </c>
      <c r="T62" s="40">
        <f t="shared" si="24"/>
        <v>1.5</v>
      </c>
      <c r="U62" s="40">
        <f t="shared" si="24"/>
        <v>1.3</v>
      </c>
      <c r="V62" s="40">
        <f t="shared" si="25"/>
        <v>0.95</v>
      </c>
      <c r="W62" s="40">
        <f t="shared" si="25"/>
        <v>1.2</v>
      </c>
      <c r="X62" s="40">
        <f t="shared" si="25"/>
        <v>1.7</v>
      </c>
      <c r="Y62" s="40">
        <f t="shared" si="26"/>
        <v>1.4000000000000001</v>
      </c>
      <c r="Z62" s="40">
        <f t="shared" si="26"/>
        <v>1.2</v>
      </c>
      <c r="AA62" s="40">
        <f t="shared" si="27"/>
        <v>1</v>
      </c>
      <c r="AB62" s="40">
        <f t="shared" si="27"/>
        <v>1.5</v>
      </c>
      <c r="AC62" s="40">
        <f>AC42/AC22</f>
        <v>1.2</v>
      </c>
      <c r="AD62" s="40">
        <f t="shared" si="16"/>
        <v>1.3</v>
      </c>
      <c r="AE62" s="40">
        <f t="shared" si="16"/>
        <v>1.3</v>
      </c>
      <c r="AF62" s="40">
        <f t="shared" si="17"/>
        <v>1.3</v>
      </c>
      <c r="AG62" s="40">
        <f t="shared" si="17"/>
        <v>1</v>
      </c>
      <c r="AH62" s="40">
        <f t="shared" si="18"/>
        <v>1.0999999999999999</v>
      </c>
      <c r="AI62" s="73">
        <f t="shared" si="18"/>
        <v>1.1000000000000001</v>
      </c>
      <c r="AJ62" s="73">
        <f t="shared" si="19"/>
        <v>1.1000000000000001</v>
      </c>
      <c r="AK62" s="73">
        <f t="shared" si="19"/>
        <v>1.1000000000000001</v>
      </c>
      <c r="AL62" s="73">
        <f t="shared" si="19"/>
        <v>1.1000000000000001</v>
      </c>
      <c r="AM62" s="64">
        <f t="shared" si="19"/>
        <v>1.3000000000000003</v>
      </c>
    </row>
    <row r="63" spans="1:62" x14ac:dyDescent="0.25">
      <c r="A63" s="5" t="s">
        <v>25</v>
      </c>
      <c r="B63" s="44">
        <f>B43/B23</f>
        <v>1.0644912641315518</v>
      </c>
      <c r="C63" s="44">
        <f>C43/C23</f>
        <v>0.22875112309074569</v>
      </c>
      <c r="D63" s="44">
        <f>D43/D23</f>
        <v>1.075</v>
      </c>
      <c r="E63" s="44">
        <f>E43/E23</f>
        <v>0.66311976454607202</v>
      </c>
      <c r="F63" s="44">
        <f>F43/F23</f>
        <v>0.60035211267605626</v>
      </c>
      <c r="G63" s="40">
        <f>+G43/G23</f>
        <v>1.0567333532397731</v>
      </c>
      <c r="H63" s="40">
        <f>+H43/H23</f>
        <v>1.3363259668508287</v>
      </c>
      <c r="I63" s="40">
        <f t="shared" ref="I63:Q63" si="31">+I43/I23</f>
        <v>1.1000000000000001</v>
      </c>
      <c r="J63" s="40">
        <f t="shared" si="31"/>
        <v>1.1384615384615384</v>
      </c>
      <c r="K63" s="40">
        <f t="shared" si="31"/>
        <v>1.3</v>
      </c>
      <c r="L63" s="40">
        <f t="shared" si="31"/>
        <v>1.2</v>
      </c>
      <c r="M63" s="40">
        <f t="shared" si="31"/>
        <v>1.4</v>
      </c>
      <c r="N63" s="40">
        <f t="shared" si="31"/>
        <v>1.2533333333333334</v>
      </c>
      <c r="O63" s="40">
        <f t="shared" si="31"/>
        <v>1.2999999999999998</v>
      </c>
      <c r="P63" s="40">
        <f t="shared" si="31"/>
        <v>1.3</v>
      </c>
      <c r="Q63" s="40">
        <f t="shared" si="31"/>
        <v>1.2000000000000002</v>
      </c>
      <c r="R63" s="40">
        <f t="shared" si="23"/>
        <v>0.4</v>
      </c>
      <c r="S63" s="40">
        <f t="shared" si="23"/>
        <v>1.1000000000000001</v>
      </c>
      <c r="T63" s="40">
        <f t="shared" si="24"/>
        <v>1.25</v>
      </c>
      <c r="U63" s="40">
        <f t="shared" si="24"/>
        <v>1.2000000000000002</v>
      </c>
      <c r="V63" s="40">
        <f t="shared" si="25"/>
        <v>1.1000000000000001</v>
      </c>
      <c r="W63" s="40">
        <f t="shared" si="25"/>
        <v>1</v>
      </c>
      <c r="X63" s="40">
        <f t="shared" si="25"/>
        <v>0.79999999999999993</v>
      </c>
      <c r="Y63" s="40">
        <f t="shared" si="26"/>
        <v>1.5</v>
      </c>
      <c r="Z63" s="40">
        <f t="shared" si="26"/>
        <v>0.9</v>
      </c>
      <c r="AA63" s="40">
        <f t="shared" si="27"/>
        <v>0.79999999999999993</v>
      </c>
      <c r="AB63" s="40">
        <f t="shared" si="27"/>
        <v>1</v>
      </c>
      <c r="AC63" s="40">
        <f>AC43/AC23</f>
        <v>1.2</v>
      </c>
      <c r="AD63" s="40">
        <f t="shared" si="16"/>
        <v>1</v>
      </c>
      <c r="AE63" s="40">
        <f t="shared" si="16"/>
        <v>1.1000000000000001</v>
      </c>
      <c r="AF63" s="40">
        <f t="shared" si="17"/>
        <v>1.4499999999999997</v>
      </c>
      <c r="AG63" s="40">
        <f t="shared" si="17"/>
        <v>1.25</v>
      </c>
      <c r="AH63" s="40">
        <f t="shared" si="18"/>
        <v>1.4000000000000001</v>
      </c>
      <c r="AI63" s="73">
        <f t="shared" si="18"/>
        <v>0.8</v>
      </c>
      <c r="AJ63" s="73">
        <f t="shared" si="19"/>
        <v>0.8</v>
      </c>
      <c r="AK63" s="73">
        <f t="shared" si="19"/>
        <v>0.8</v>
      </c>
      <c r="AL63" s="73">
        <f t="shared" si="19"/>
        <v>0.8</v>
      </c>
      <c r="AM63" s="64">
        <f t="shared" si="19"/>
        <v>1.5</v>
      </c>
    </row>
    <row r="64" spans="1:62" x14ac:dyDescent="0.25">
      <c r="A64" s="4"/>
      <c r="B64" s="4"/>
      <c r="C64" s="4"/>
      <c r="D64" s="4"/>
      <c r="E64" s="4"/>
      <c r="F64" s="40" t="s">
        <v>12</v>
      </c>
      <c r="G64" s="41" t="s">
        <v>12</v>
      </c>
      <c r="H64" s="41" t="s">
        <v>12</v>
      </c>
      <c r="I64" s="41" t="s">
        <v>12</v>
      </c>
      <c r="J64" s="41" t="s">
        <v>12</v>
      </c>
      <c r="K64" s="41" t="s">
        <v>12</v>
      </c>
      <c r="L64" s="41" t="s">
        <v>12</v>
      </c>
      <c r="M64" s="41" t="s">
        <v>12</v>
      </c>
      <c r="N64" s="41" t="s">
        <v>12</v>
      </c>
      <c r="O64" s="41" t="s">
        <v>12</v>
      </c>
      <c r="P64" s="41" t="s">
        <v>12</v>
      </c>
      <c r="Q64" s="41" t="s">
        <v>12</v>
      </c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73"/>
      <c r="AJ64" s="73"/>
      <c r="AK64" s="73"/>
      <c r="AL64" s="73"/>
      <c r="AM64" s="64"/>
    </row>
    <row r="65" spans="1:256" x14ac:dyDescent="0.25">
      <c r="A65" s="6" t="s">
        <v>27</v>
      </c>
      <c r="B65" s="45">
        <f t="shared" ref="B65:Q65" si="32">+B45/B25</f>
        <v>1.2660721586263286</v>
      </c>
      <c r="C65" s="45">
        <f t="shared" si="32"/>
        <v>0.51692353621674059</v>
      </c>
      <c r="D65" s="45">
        <f t="shared" si="32"/>
        <v>1.3088210203037023</v>
      </c>
      <c r="E65" s="45">
        <f t="shared" si="32"/>
        <v>0.80733944954128445</v>
      </c>
      <c r="F65" s="45">
        <f t="shared" si="32"/>
        <v>0.75741719162771781</v>
      </c>
      <c r="G65" s="46">
        <f t="shared" si="32"/>
        <v>0.8812177703744396</v>
      </c>
      <c r="H65" s="46">
        <f t="shared" si="32"/>
        <v>1.1063829787234043</v>
      </c>
      <c r="I65" s="46">
        <f t="shared" si="32"/>
        <v>1.0862002319288755</v>
      </c>
      <c r="J65" s="46">
        <f t="shared" si="32"/>
        <v>1.1728395061728396</v>
      </c>
      <c r="K65" s="46">
        <f t="shared" si="32"/>
        <v>1.0028412256267409</v>
      </c>
      <c r="L65" s="46">
        <f t="shared" si="32"/>
        <v>1.1754971135343169</v>
      </c>
      <c r="M65" s="46">
        <f t="shared" si="32"/>
        <v>1.3144766146993319</v>
      </c>
      <c r="N65" s="46">
        <f t="shared" si="32"/>
        <v>1.1820231327190747</v>
      </c>
      <c r="O65" s="46">
        <f t="shared" si="32"/>
        <v>1.4234875444839856</v>
      </c>
      <c r="P65" s="46">
        <f t="shared" si="32"/>
        <v>1.4162271805273836</v>
      </c>
      <c r="Q65" s="46">
        <f t="shared" si="32"/>
        <v>1.2254008746355687</v>
      </c>
      <c r="R65" s="47">
        <f t="shared" ref="R65:X65" si="33">R45/R25</f>
        <v>0.77959586002957126</v>
      </c>
      <c r="S65" s="47">
        <f t="shared" si="33"/>
        <v>1.3464611872146119</v>
      </c>
      <c r="T65" s="47">
        <f t="shared" si="33"/>
        <v>1.5303652968036532</v>
      </c>
      <c r="U65" s="47">
        <f t="shared" si="33"/>
        <v>1.1849206349206349</v>
      </c>
      <c r="V65" s="47">
        <f t="shared" si="33"/>
        <v>1.0019093078758949</v>
      </c>
      <c r="W65" s="47">
        <f t="shared" si="33"/>
        <v>1.199874213836478</v>
      </c>
      <c r="X65" s="47">
        <f t="shared" si="33"/>
        <v>1.3823191733639493</v>
      </c>
      <c r="Y65" s="47">
        <f t="shared" ref="Y65:AD65" si="34">Y45/Y25</f>
        <v>1.4713364385524903</v>
      </c>
      <c r="Z65" s="47">
        <f t="shared" si="34"/>
        <v>1.14671875</v>
      </c>
      <c r="AA65" s="47">
        <f t="shared" si="34"/>
        <v>1.0303779069767443</v>
      </c>
      <c r="AB65" s="47">
        <f t="shared" si="34"/>
        <v>1.5210876803551612</v>
      </c>
      <c r="AC65" s="47">
        <f t="shared" si="34"/>
        <v>1.2998500749625188</v>
      </c>
      <c r="AD65" s="47">
        <f t="shared" si="34"/>
        <v>1.1189713322091064</v>
      </c>
      <c r="AE65" s="47">
        <f t="shared" ref="AE65:AM65" si="35">AE45/AE25</f>
        <v>1.2921236291126621</v>
      </c>
      <c r="AF65" s="47">
        <f t="shared" si="35"/>
        <v>1.2169656045579236</v>
      </c>
      <c r="AG65" s="47">
        <f t="shared" si="35"/>
        <v>1.2258741258741259</v>
      </c>
      <c r="AH65" s="47">
        <f t="shared" si="35"/>
        <v>1.3713506139154161</v>
      </c>
      <c r="AI65" s="78">
        <f t="shared" si="35"/>
        <v>1.276738305941846</v>
      </c>
      <c r="AJ65" s="78">
        <f t="shared" si="35"/>
        <v>1.276738305941846</v>
      </c>
      <c r="AK65" s="78">
        <f t="shared" si="35"/>
        <v>1.276738305941846</v>
      </c>
      <c r="AL65" s="78">
        <f t="shared" si="35"/>
        <v>1.276738305941846</v>
      </c>
      <c r="AM65" s="83">
        <f t="shared" si="35"/>
        <v>1.5654318281455499</v>
      </c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x14ac:dyDescent="0.25">
      <c r="A66" s="7"/>
      <c r="B66" s="7"/>
      <c r="C66" s="7"/>
      <c r="D66" s="7"/>
      <c r="E66" s="7"/>
      <c r="F66" s="48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8"/>
      <c r="S66" s="48"/>
      <c r="T66" s="48"/>
      <c r="U66" s="48"/>
      <c r="V66" s="48"/>
      <c r="W66" s="48"/>
      <c r="X66" s="48"/>
      <c r="Y66" s="50"/>
      <c r="Z66" s="50"/>
      <c r="AA66" s="50"/>
      <c r="AB66" s="50"/>
      <c r="AC66" s="50"/>
      <c r="AD66" s="48"/>
      <c r="AE66" s="48"/>
      <c r="AF66" s="48"/>
      <c r="AG66" s="48"/>
      <c r="AH66" s="48"/>
      <c r="AI66" s="75"/>
      <c r="AJ66" s="75"/>
      <c r="AK66" s="75"/>
      <c r="AL66" s="75"/>
      <c r="AM66" s="66"/>
    </row>
  </sheetData>
  <phoneticPr fontId="3" type="noConversion"/>
  <pageMargins left="0.75" right="0.75" top="1" bottom="1" header="0.5" footer="0.5"/>
  <pageSetup paperSize="9" orientation="portrait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489496-F556-471C-AFE7-9E1FD04D9F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958145-CA2D-4EE2-9A03-12445AA5BE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DE53A-540B-4427-836D-C76B5301AEC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BD20A33-CBE6-4084-B61E-5C5D732552B3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6</vt:i4>
      </vt:variant>
    </vt:vector>
  </HeadingPairs>
  <TitlesOfParts>
    <vt:vector size="7" baseType="lpstr">
      <vt:lpstr>DROEBONE</vt:lpstr>
      <vt:lpstr>Dry Beans All</vt:lpstr>
      <vt:lpstr>Totale Oppervlak Geplant</vt:lpstr>
      <vt:lpstr>Totale produksie</vt:lpstr>
      <vt:lpstr>Totale Obrengs</vt:lpstr>
      <vt:lpstr>Area under dry beans</vt:lpstr>
      <vt:lpstr>Production of Dry Beans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Strelza van Aardt</cp:lastModifiedBy>
  <dcterms:created xsi:type="dcterms:W3CDTF">2004-04-30T06:35:50Z</dcterms:created>
  <dcterms:modified xsi:type="dcterms:W3CDTF">2025-06-09T09:04:07Z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Petru Fourie</vt:lpwstr>
  </property>
  <property fmtid="{D5CDD505-2E9C-101B-9397-08002B2CF9AE}" pid="3" name="Order">
    <vt:lpwstr>14418600.0000000</vt:lpwstr>
  </property>
  <property fmtid="{D5CDD505-2E9C-101B-9397-08002B2CF9AE}" pid="4" name="display_urn:schemas-microsoft-com:office:office#Author">
    <vt:lpwstr>Petru Fourie</vt:lpwstr>
  </property>
  <property fmtid="{D5CDD505-2E9C-101B-9397-08002B2CF9AE}" pid="5" name="MediaServiceImageTags">
    <vt:lpwstr/>
  </property>
  <property fmtid="{D5CDD505-2E9C-101B-9397-08002B2CF9AE}" pid="6" name="ContentTypeId">
    <vt:lpwstr>0x010100ED8EB078C1C8474F8AAD7AD9366D8E54</vt:lpwstr>
  </property>
</Properties>
</file>