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.5\gsadata\Bemarking\Groei vir Goud Opbrengs Kompetisie\2021\Harvest form\"/>
    </mc:Choice>
  </mc:AlternateContent>
  <bookViews>
    <workbookView xWindow="0" yWindow="0" windowWidth="19200" windowHeight="6744"/>
  </bookViews>
  <sheets>
    <sheet name="Sheet1" sheetId="1" r:id="rId1"/>
    <sheet name="Sheet2" sheetId="2" r:id="rId2"/>
  </sheets>
  <definedNames>
    <definedName name="_xlnm.Print_Area" localSheetId="0">Sheet1!$A$1:$T$25</definedName>
  </definedNames>
  <calcPr calcId="162913"/>
</workbook>
</file>

<file path=xl/calcChain.xml><?xml version="1.0" encoding="utf-8"?>
<calcChain xmlns="http://schemas.openxmlformats.org/spreadsheetml/2006/main">
  <c r="G20" i="1" l="1"/>
  <c r="D16" i="1" l="1"/>
  <c r="AC9" i="1"/>
  <c r="X7" i="1"/>
  <c r="Y7" i="1"/>
  <c r="Z7" i="1"/>
  <c r="AA7" i="1"/>
  <c r="AB7" i="1"/>
  <c r="AC7" i="1"/>
  <c r="X8" i="1"/>
  <c r="Y8" i="1"/>
  <c r="Z8" i="1"/>
  <c r="AA8" i="1"/>
  <c r="AB8" i="1"/>
  <c r="AC8" i="1"/>
  <c r="X9" i="1"/>
  <c r="Y9" i="1"/>
  <c r="Z9" i="1"/>
  <c r="AA9" i="1"/>
  <c r="AB9" i="1"/>
  <c r="AC6" i="1"/>
  <c r="AB6" i="1"/>
  <c r="AA6" i="1"/>
  <c r="Z6" i="1"/>
  <c r="Y6" i="1"/>
  <c r="X6" i="1"/>
  <c r="AC5" i="1"/>
  <c r="Z5" i="1"/>
  <c r="AA5" i="1"/>
  <c r="AB5" i="1"/>
  <c r="Y5" i="1"/>
  <c r="X5" i="1"/>
  <c r="AF5" i="1"/>
  <c r="AF6" i="1" s="1"/>
  <c r="S20" i="1"/>
  <c r="AB15" i="1" l="1"/>
  <c r="AA16" i="1"/>
  <c r="Z17" i="1"/>
  <c r="Y18" i="1"/>
  <c r="AC18" i="1"/>
  <c r="AB19" i="1"/>
  <c r="X18" i="1"/>
  <c r="Y15" i="1"/>
  <c r="AC15" i="1"/>
  <c r="AB16" i="1"/>
  <c r="AA17" i="1"/>
  <c r="Z18" i="1"/>
  <c r="Y19" i="1"/>
  <c r="AC19" i="1"/>
  <c r="X19" i="1"/>
  <c r="Z15" i="1"/>
  <c r="Y16" i="1"/>
  <c r="AC16" i="1"/>
  <c r="AB17" i="1"/>
  <c r="AA18" i="1"/>
  <c r="Z19" i="1"/>
  <c r="X16" i="1"/>
  <c r="X15" i="1"/>
  <c r="AA15" i="1"/>
  <c r="Z16" i="1"/>
  <c r="Y17" i="1"/>
  <c r="AC17" i="1"/>
  <c r="AB18" i="1"/>
  <c r="AA19" i="1"/>
  <c r="X17" i="1"/>
</calcChain>
</file>

<file path=xl/sharedStrings.xml><?xml version="1.0" encoding="utf-8"?>
<sst xmlns="http://schemas.openxmlformats.org/spreadsheetml/2006/main" count="120" uniqueCount="76">
  <si>
    <t>GPS E</t>
  </si>
  <si>
    <t>Voorletters
Initials</t>
  </si>
  <si>
    <t>Naam
Name</t>
  </si>
  <si>
    <t>Van
Surname</t>
  </si>
  <si>
    <t>Posadres
Postal Address</t>
  </si>
  <si>
    <t>Dorp
Town</t>
  </si>
  <si>
    <t>Poskode
Postal code</t>
  </si>
  <si>
    <t>Plaasnaam
Farm name</t>
  </si>
  <si>
    <t>Distrik
District</t>
  </si>
  <si>
    <t>Besonderhede/Information</t>
  </si>
  <si>
    <t>Bestuurspraktyke -Farming practices</t>
  </si>
  <si>
    <t>Presisie grondontledings
Precision soil classification</t>
  </si>
  <si>
    <t>Grondklaskaarte
Soil Calssification charts</t>
  </si>
  <si>
    <t>NDVI Beelde
NDVI Profiles</t>
  </si>
  <si>
    <t>Blaar monsters
Leave samples</t>
  </si>
  <si>
    <t>Mikro elemente dmv blaarspuitings
Micro elements - blaarspuitings</t>
  </si>
  <si>
    <t>Mis/Kompos gebruik
Manure/Compost used</t>
  </si>
  <si>
    <t>JA</t>
  </si>
  <si>
    <t>NEE</t>
  </si>
  <si>
    <t>Voor Plant
Before Plant</t>
  </si>
  <si>
    <t>Strip Till</t>
  </si>
  <si>
    <t>Voor plant uitstrooi
Spread before plant</t>
  </si>
  <si>
    <t>Met Planter
With Planter</t>
  </si>
  <si>
    <t xml:space="preserve">Top bemesting band
</t>
  </si>
  <si>
    <t xml:space="preserve">Via spilpunt besproeiing
Via </t>
  </si>
  <si>
    <t>Bemesting toegedien - Fertilizer applied</t>
  </si>
  <si>
    <t>Gebruik u PoP-Ups tydens plant
Do you use PoP-Ups during plant</t>
  </si>
  <si>
    <t>Gebruik u enige grond biologiese middels
Do you make use of biological products</t>
  </si>
  <si>
    <t>Is daar swamdoders gespuit
Were swamdoders sprayed</t>
  </si>
  <si>
    <t>Stikstof
Nitrogen (N)</t>
  </si>
  <si>
    <t>GPS (-) S</t>
  </si>
  <si>
    <t>Fosfaat
Phosphate (P)</t>
  </si>
  <si>
    <t>Kalium
Potasium (P)</t>
  </si>
  <si>
    <t>Mangaan
Manganese (Ma)</t>
  </si>
  <si>
    <t>Yster
Iron (Fe)</t>
  </si>
  <si>
    <t>Kontak No
Contact No</t>
  </si>
  <si>
    <t>E-Pos adres
E Mail address</t>
  </si>
  <si>
    <t>Swael
Sulpher (S)</t>
  </si>
  <si>
    <t>Sink
Zinc (Zn)</t>
  </si>
  <si>
    <t>Molibdeen
Molybdenum(Mo)</t>
  </si>
  <si>
    <t>Koper
Copper (Cu)</t>
  </si>
  <si>
    <t>Kalsium
Calcium (Ca)</t>
  </si>
  <si>
    <t>Magnesium
Magnesium (Mg)</t>
  </si>
  <si>
    <t>Geen Bewerking
No Till</t>
  </si>
  <si>
    <t>Tipes bewerking</t>
  </si>
  <si>
    <t>?</t>
  </si>
  <si>
    <t>Tipes bewerking nog</t>
  </si>
  <si>
    <t>Kultivar/Varieteit
Hybrid?Variety</t>
  </si>
  <si>
    <t>Droëland
Dryland</t>
  </si>
  <si>
    <t>Besproeiing
Irriggation</t>
  </si>
  <si>
    <t>Oesgewig (Kg)
Harvest weight (Kg)</t>
  </si>
  <si>
    <t>Vog %
Moisture %</t>
  </si>
  <si>
    <t>Beampte 1 - Naam en Van</t>
  </si>
  <si>
    <t>Beampte 2 - Naam en Van</t>
  </si>
  <si>
    <t xml:space="preserve">Kontak No
Contacy No </t>
  </si>
  <si>
    <t>Maatskappy
Company</t>
  </si>
  <si>
    <t>AANTAL RYE</t>
  </si>
  <si>
    <t>Oes ry wydte(meter)/Harvest row Witdth</t>
  </si>
  <si>
    <t>1.52 ( 3voet x 7voet)</t>
  </si>
  <si>
    <t>2.13 ( 3voet x 7voet)</t>
  </si>
  <si>
    <t>0.91 ( 3voet)</t>
  </si>
  <si>
    <t>Rywydte (m)</t>
  </si>
  <si>
    <t>Oeswydte by die mees algemene rywydtes in die praktyk</t>
  </si>
  <si>
    <t xml:space="preserve">Oesafstand (meter) om 2ha te bereik by die mees algemene rywydtes </t>
  </si>
  <si>
    <t>Opbrengs T/ha reeds by 12.5% vog
Yield T/ha</t>
  </si>
  <si>
    <t>Area geoes/Area Harvested (Ha)</t>
  </si>
  <si>
    <t>Tabel 1</t>
  </si>
  <si>
    <t>Tabel 2</t>
  </si>
  <si>
    <t>Oesafstand (meter)/ Harvest length (Kyk Tabel 1)</t>
  </si>
  <si>
    <t>Aantal Rye van planter/ Rows</t>
  </si>
  <si>
    <t>Ry wydte v planter
Row Width</t>
  </si>
  <si>
    <t xml:space="preserve">NASIONALE OPBRENGSKOMPETISIE - NATIONAL YIELD COMPETITION </t>
  </si>
  <si>
    <t>Voedingsprogram in kg/ha
Nutrient program in kg/ha</t>
  </si>
  <si>
    <t>STROOPVORM SOJABONE; MIELIES of SONNEBLOM -  HARVEST FORM SOYBEANS; MAIZE or SUNFLOWER</t>
  </si>
  <si>
    <t>Direkte Produksie koste per ha</t>
  </si>
  <si>
    <t>Reënval gemeet: Mei 2020 - 30 April 2021 / Rainfall measured: May 2020 - 30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</si>
</sst>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&quot;* #,##0.00_-;\-&quot;R&quot;* #,##0.00_-;_-&quot;R&quot;* &quot;-&quot;??_-;_-@_-"/>
    <numFmt numFmtId="164" formatCode="_-[$R-1C09]* #,##0.00_-;\-[$R-1C09]* #,##0.00_-;_-[$R-1C09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Arial Narrow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11" xfId="0" applyBorder="1"/>
    <xf numFmtId="0" fontId="3" fillId="0" borderId="14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3" borderId="1" xfId="0" applyFill="1" applyBorder="1"/>
    <xf numFmtId="0" fontId="0" fillId="3" borderId="0" xfId="0" applyFill="1" applyBorder="1"/>
    <xf numFmtId="0" fontId="3" fillId="3" borderId="0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0" fillId="3" borderId="11" xfId="0" applyFill="1" applyBorder="1"/>
    <xf numFmtId="0" fontId="3" fillId="3" borderId="11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2" fontId="6" fillId="6" borderId="6" xfId="0" applyNumberFormat="1" applyFont="1" applyFill="1" applyBorder="1" applyAlignment="1" applyProtection="1">
      <alignment horizontal="center"/>
    </xf>
    <xf numFmtId="0" fontId="8" fillId="0" borderId="0" xfId="0" applyFont="1"/>
    <xf numFmtId="0" fontId="0" fillId="0" borderId="20" xfId="0" applyBorder="1"/>
    <xf numFmtId="0" fontId="1" fillId="5" borderId="21" xfId="0" applyFont="1" applyFill="1" applyBorder="1"/>
    <xf numFmtId="0" fontId="0" fillId="5" borderId="21" xfId="0" applyFill="1" applyBorder="1"/>
    <xf numFmtId="0" fontId="0" fillId="5" borderId="23" xfId="0" applyFill="1" applyBorder="1"/>
    <xf numFmtId="0" fontId="0" fillId="4" borderId="5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5" borderId="21" xfId="0" applyFill="1" applyBorder="1" applyAlignment="1">
      <alignment horizontal="left"/>
    </xf>
    <xf numFmtId="0" fontId="0" fillId="5" borderId="21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0" fillId="0" borderId="2" xfId="0" applyNumberForma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Border="1"/>
    <xf numFmtId="0" fontId="0" fillId="0" borderId="6" xfId="0" applyBorder="1"/>
    <xf numFmtId="0" fontId="0" fillId="0" borderId="0" xfId="0" applyBorder="1"/>
    <xf numFmtId="0" fontId="0" fillId="0" borderId="13" xfId="0" applyBorder="1"/>
    <xf numFmtId="0" fontId="3" fillId="0" borderId="12" xfId="0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164" fontId="0" fillId="0" borderId="8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 wrapText="1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3" borderId="7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4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1" fontId="3" fillId="0" borderId="16" xfId="0" applyNumberFormat="1" applyFont="1" applyBorder="1" applyAlignment="1">
      <alignment horizontal="center" wrapText="1"/>
    </xf>
    <xf numFmtId="1" fontId="3" fillId="0" borderId="15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3" borderId="8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10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0</xdr:col>
      <xdr:colOff>666750</xdr:colOff>
      <xdr:row>2</xdr:row>
      <xdr:rowOff>243865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04775"/>
          <a:ext cx="638175" cy="82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workbookViewId="0">
      <selection activeCell="V17" sqref="V17"/>
    </sheetView>
  </sheetViews>
  <sheetFormatPr defaultRowHeight="14.4" x14ac:dyDescent="0.3"/>
  <cols>
    <col min="1" max="1" width="11.5546875" bestFit="1" customWidth="1"/>
    <col min="2" max="2" width="5.109375" customWidth="1"/>
    <col min="3" max="3" width="3.6640625" customWidth="1"/>
    <col min="4" max="7" width="6" customWidth="1"/>
    <col min="8" max="8" width="13.33203125" customWidth="1"/>
    <col min="9" max="11" width="6.33203125" customWidth="1"/>
    <col min="12" max="12" width="9" customWidth="1"/>
    <col min="13" max="14" width="8.88671875" customWidth="1"/>
    <col min="15" max="18" width="6.33203125" customWidth="1"/>
    <col min="19" max="19" width="10.44140625" bestFit="1" customWidth="1"/>
    <col min="20" max="20" width="8.33203125" customWidth="1"/>
    <col min="23" max="23" width="18.6640625" customWidth="1"/>
    <col min="24" max="29" width="10.44140625" customWidth="1"/>
    <col min="32" max="32" width="0" hidden="1" customWidth="1"/>
  </cols>
  <sheetData>
    <row r="1" spans="1:32" ht="33" customHeight="1" thickBot="1" x14ac:dyDescent="0.45">
      <c r="A1" s="74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6"/>
      <c r="W1" t="s">
        <v>66</v>
      </c>
      <c r="AD1" s="15"/>
    </row>
    <row r="2" spans="1:32" ht="21" customHeight="1" thickBot="1" x14ac:dyDescent="0.45">
      <c r="A2" s="77" t="s">
        <v>73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9"/>
      <c r="W2" s="56" t="s">
        <v>62</v>
      </c>
      <c r="X2" s="57"/>
      <c r="Y2" s="57"/>
      <c r="Z2" s="57"/>
      <c r="AA2" s="57"/>
      <c r="AB2" s="57"/>
      <c r="AC2" s="58"/>
    </row>
    <row r="3" spans="1:32" ht="30" customHeight="1" x14ac:dyDescent="0.3">
      <c r="A3" s="82" t="s">
        <v>9</v>
      </c>
      <c r="B3" s="80"/>
      <c r="C3" s="80"/>
      <c r="D3" s="80"/>
      <c r="E3" s="80"/>
      <c r="F3" s="80"/>
      <c r="G3" s="80"/>
      <c r="H3" s="81"/>
      <c r="I3" s="82" t="s">
        <v>10</v>
      </c>
      <c r="J3" s="80"/>
      <c r="K3" s="80"/>
      <c r="L3" s="80"/>
      <c r="M3" s="80"/>
      <c r="N3" s="81"/>
      <c r="O3" s="80" t="s">
        <v>25</v>
      </c>
      <c r="P3" s="80"/>
      <c r="Q3" s="80"/>
      <c r="R3" s="80"/>
      <c r="S3" s="80"/>
      <c r="T3" s="81"/>
      <c r="W3" s="16"/>
      <c r="X3" s="59" t="s">
        <v>56</v>
      </c>
      <c r="Y3" s="60"/>
      <c r="Z3" s="60"/>
      <c r="AA3" s="60"/>
      <c r="AB3" s="60"/>
      <c r="AC3" s="61"/>
    </row>
    <row r="4" spans="1:32" ht="24.75" customHeight="1" x14ac:dyDescent="0.3">
      <c r="A4" s="83" t="s">
        <v>1</v>
      </c>
      <c r="B4" s="84"/>
      <c r="C4" s="85"/>
      <c r="D4" s="68"/>
      <c r="E4" s="68"/>
      <c r="F4" s="68"/>
      <c r="G4" s="68"/>
      <c r="H4" s="72"/>
      <c r="I4" s="67" t="s">
        <v>11</v>
      </c>
      <c r="J4" s="65"/>
      <c r="K4" s="65"/>
      <c r="L4" s="65"/>
      <c r="M4" s="2" t="s">
        <v>17</v>
      </c>
      <c r="N4" s="3" t="s">
        <v>18</v>
      </c>
      <c r="O4" s="65" t="s">
        <v>19</v>
      </c>
      <c r="P4" s="65"/>
      <c r="Q4" s="65"/>
      <c r="R4" s="65"/>
      <c r="S4" s="2" t="s">
        <v>17</v>
      </c>
      <c r="T4" s="3" t="s">
        <v>18</v>
      </c>
      <c r="W4" s="17" t="s">
        <v>61</v>
      </c>
      <c r="X4" s="20">
        <v>4</v>
      </c>
      <c r="Y4" s="21">
        <v>6</v>
      </c>
      <c r="Z4" s="21">
        <v>8</v>
      </c>
      <c r="AA4" s="21">
        <v>10</v>
      </c>
      <c r="AB4" s="21">
        <v>12</v>
      </c>
      <c r="AC4" s="22">
        <v>16</v>
      </c>
      <c r="AF4">
        <v>2</v>
      </c>
    </row>
    <row r="5" spans="1:32" ht="24.75" customHeight="1" x14ac:dyDescent="0.3">
      <c r="A5" s="67" t="s">
        <v>2</v>
      </c>
      <c r="B5" s="65"/>
      <c r="C5" s="73"/>
      <c r="D5" s="68"/>
      <c r="E5" s="68"/>
      <c r="F5" s="68"/>
      <c r="G5" s="68"/>
      <c r="H5" s="72"/>
      <c r="I5" s="67" t="s">
        <v>12</v>
      </c>
      <c r="J5" s="65"/>
      <c r="K5" s="65"/>
      <c r="L5" s="65"/>
      <c r="M5" s="2" t="s">
        <v>17</v>
      </c>
      <c r="N5" s="3" t="s">
        <v>18</v>
      </c>
      <c r="O5" s="65" t="s">
        <v>20</v>
      </c>
      <c r="P5" s="65"/>
      <c r="Q5" s="65"/>
      <c r="R5" s="65"/>
      <c r="S5" s="2" t="s">
        <v>17</v>
      </c>
      <c r="T5" s="3" t="s">
        <v>18</v>
      </c>
      <c r="W5" s="25">
        <v>0.45</v>
      </c>
      <c r="X5" s="6">
        <f>X4*W5</f>
        <v>1.8</v>
      </c>
      <c r="Y5" s="6">
        <f>Y4*$W$5</f>
        <v>2.7</v>
      </c>
      <c r="Z5" s="6">
        <f>Z4*$W$5</f>
        <v>3.6</v>
      </c>
      <c r="AA5" s="6">
        <f>AA4*$W$5</f>
        <v>4.5</v>
      </c>
      <c r="AB5" s="6">
        <f>AB4*$W$5</f>
        <v>5.4</v>
      </c>
      <c r="AC5" s="6">
        <f>AC4*$W$5</f>
        <v>7.2</v>
      </c>
      <c r="AF5">
        <f>100*100</f>
        <v>10000</v>
      </c>
    </row>
    <row r="6" spans="1:32" ht="24.75" customHeight="1" x14ac:dyDescent="0.3">
      <c r="A6" s="67" t="s">
        <v>3</v>
      </c>
      <c r="B6" s="65"/>
      <c r="C6" s="73"/>
      <c r="D6" s="68"/>
      <c r="E6" s="68"/>
      <c r="F6" s="68"/>
      <c r="G6" s="68"/>
      <c r="H6" s="72"/>
      <c r="I6" s="67" t="s">
        <v>13</v>
      </c>
      <c r="J6" s="65"/>
      <c r="K6" s="65"/>
      <c r="L6" s="65"/>
      <c r="M6" s="2" t="s">
        <v>17</v>
      </c>
      <c r="N6" s="3" t="s">
        <v>18</v>
      </c>
      <c r="O6" s="65" t="s">
        <v>21</v>
      </c>
      <c r="P6" s="65"/>
      <c r="Q6" s="65"/>
      <c r="R6" s="65"/>
      <c r="S6" s="2" t="s">
        <v>17</v>
      </c>
      <c r="T6" s="3" t="s">
        <v>18</v>
      </c>
      <c r="W6" s="25">
        <v>0.76</v>
      </c>
      <c r="X6" s="6">
        <f>$X$4*W6</f>
        <v>3.04</v>
      </c>
      <c r="Y6" s="6">
        <f>$Y$4*W6</f>
        <v>4.5600000000000005</v>
      </c>
      <c r="Z6" s="6">
        <f>$Z$4*W6</f>
        <v>6.08</v>
      </c>
      <c r="AA6" s="6">
        <f>$AA$4*W6</f>
        <v>7.6</v>
      </c>
      <c r="AB6" s="6">
        <f>$AB$4*W6</f>
        <v>9.120000000000001</v>
      </c>
      <c r="AC6" s="6">
        <f>$AC$4*W6</f>
        <v>12.16</v>
      </c>
      <c r="AF6">
        <f>AF5*AF4</f>
        <v>20000</v>
      </c>
    </row>
    <row r="7" spans="1:32" ht="24.75" customHeight="1" x14ac:dyDescent="0.3">
      <c r="A7" s="67" t="s">
        <v>35</v>
      </c>
      <c r="B7" s="65"/>
      <c r="C7" s="73"/>
      <c r="D7" s="68"/>
      <c r="E7" s="68"/>
      <c r="F7" s="68"/>
      <c r="G7" s="68"/>
      <c r="H7" s="72"/>
      <c r="I7" s="67" t="s">
        <v>14</v>
      </c>
      <c r="J7" s="65"/>
      <c r="K7" s="65"/>
      <c r="L7" s="65"/>
      <c r="M7" s="2" t="s">
        <v>17</v>
      </c>
      <c r="N7" s="3" t="s">
        <v>18</v>
      </c>
      <c r="O7" s="65" t="s">
        <v>22</v>
      </c>
      <c r="P7" s="65"/>
      <c r="Q7" s="65"/>
      <c r="R7" s="65"/>
      <c r="S7" s="2" t="s">
        <v>17</v>
      </c>
      <c r="T7" s="3" t="s">
        <v>18</v>
      </c>
      <c r="W7" s="25">
        <v>0.91</v>
      </c>
      <c r="X7" s="6">
        <f>$X$4*W7</f>
        <v>3.64</v>
      </c>
      <c r="Y7" s="6">
        <f>$Y$4*W7</f>
        <v>5.46</v>
      </c>
      <c r="Z7" s="6">
        <f>$Z$4*W7</f>
        <v>7.28</v>
      </c>
      <c r="AA7" s="6">
        <f>$AA$4*W7</f>
        <v>9.1</v>
      </c>
      <c r="AB7" s="6">
        <f>$AB$4*W7</f>
        <v>10.92</v>
      </c>
      <c r="AC7" s="6">
        <f>$AC$4*W7</f>
        <v>14.56</v>
      </c>
    </row>
    <row r="8" spans="1:32" ht="24.75" customHeight="1" x14ac:dyDescent="0.3">
      <c r="A8" s="67" t="s">
        <v>36</v>
      </c>
      <c r="B8" s="65"/>
      <c r="C8" s="73"/>
      <c r="D8" s="68"/>
      <c r="E8" s="68"/>
      <c r="F8" s="68"/>
      <c r="G8" s="68"/>
      <c r="H8" s="72"/>
      <c r="I8" s="67" t="s">
        <v>15</v>
      </c>
      <c r="J8" s="68"/>
      <c r="K8" s="68"/>
      <c r="L8" s="68"/>
      <c r="M8" s="2" t="s">
        <v>17</v>
      </c>
      <c r="N8" s="3" t="s">
        <v>18</v>
      </c>
      <c r="O8" s="65" t="s">
        <v>23</v>
      </c>
      <c r="P8" s="65"/>
      <c r="Q8" s="65"/>
      <c r="R8" s="65"/>
      <c r="S8" s="2" t="s">
        <v>17</v>
      </c>
      <c r="T8" s="3" t="s">
        <v>18</v>
      </c>
      <c r="W8" s="25">
        <v>1.52</v>
      </c>
      <c r="X8" s="6">
        <f>$X$4*W8</f>
        <v>6.08</v>
      </c>
      <c r="Y8" s="6">
        <f>$Y$4*W8</f>
        <v>9.120000000000001</v>
      </c>
      <c r="Z8" s="6">
        <f>$Z$4*W8</f>
        <v>12.16</v>
      </c>
      <c r="AA8" s="6">
        <f>$AA$4*W8</f>
        <v>15.2</v>
      </c>
      <c r="AB8" s="6">
        <f>$AB$4*W8</f>
        <v>18.240000000000002</v>
      </c>
      <c r="AC8" s="6">
        <f>$AC$4*W8</f>
        <v>24.32</v>
      </c>
    </row>
    <row r="9" spans="1:32" ht="24.75" customHeight="1" thickBot="1" x14ac:dyDescent="0.35">
      <c r="A9" s="67" t="s">
        <v>4</v>
      </c>
      <c r="B9" s="65"/>
      <c r="C9" s="73"/>
      <c r="D9" s="68"/>
      <c r="E9" s="68"/>
      <c r="F9" s="68"/>
      <c r="G9" s="68"/>
      <c r="H9" s="72"/>
      <c r="I9" s="67" t="s">
        <v>16</v>
      </c>
      <c r="J9" s="68"/>
      <c r="K9" s="68"/>
      <c r="L9" s="68"/>
      <c r="M9" s="2" t="s">
        <v>17</v>
      </c>
      <c r="N9" s="3" t="s">
        <v>18</v>
      </c>
      <c r="O9" s="66" t="s">
        <v>24</v>
      </c>
      <c r="P9" s="66"/>
      <c r="Q9" s="66"/>
      <c r="R9" s="66"/>
      <c r="S9" s="1" t="s">
        <v>17</v>
      </c>
      <c r="T9" s="32" t="s">
        <v>18</v>
      </c>
      <c r="W9" s="26">
        <v>2.13</v>
      </c>
      <c r="X9" s="6">
        <f>$X$4*W9</f>
        <v>8.52</v>
      </c>
      <c r="Y9" s="6">
        <f>$Y$4*W9</f>
        <v>12.78</v>
      </c>
      <c r="Z9" s="6">
        <f>$Z$4*W9</f>
        <v>17.04</v>
      </c>
      <c r="AA9" s="6">
        <f>$AA$4*W9</f>
        <v>21.299999999999997</v>
      </c>
      <c r="AB9" s="6">
        <f>$AB$4*W9</f>
        <v>25.56</v>
      </c>
      <c r="AC9" s="6">
        <f>$AC$4*W9</f>
        <v>34.08</v>
      </c>
    </row>
    <row r="10" spans="1:32" ht="24.75" customHeight="1" x14ac:dyDescent="0.3">
      <c r="A10" s="67" t="s">
        <v>5</v>
      </c>
      <c r="B10" s="65"/>
      <c r="C10" s="73"/>
      <c r="D10" s="68"/>
      <c r="E10" s="68"/>
      <c r="F10" s="68"/>
      <c r="G10" s="68"/>
      <c r="H10" s="72"/>
      <c r="I10" s="67" t="s">
        <v>26</v>
      </c>
      <c r="J10" s="65"/>
      <c r="K10" s="65"/>
      <c r="L10" s="65"/>
      <c r="M10" s="2" t="s">
        <v>17</v>
      </c>
      <c r="N10" s="3" t="s">
        <v>18</v>
      </c>
      <c r="O10" s="90" t="s">
        <v>72</v>
      </c>
      <c r="P10" s="91"/>
      <c r="Q10" s="91"/>
      <c r="R10" s="91"/>
      <c r="S10" s="91"/>
      <c r="T10" s="92"/>
    </row>
    <row r="11" spans="1:32" ht="24.75" customHeight="1" thickBot="1" x14ac:dyDescent="0.35">
      <c r="A11" s="67" t="s">
        <v>6</v>
      </c>
      <c r="B11" s="65"/>
      <c r="C11" s="73"/>
      <c r="D11" s="68"/>
      <c r="E11" s="68"/>
      <c r="F11" s="68"/>
      <c r="G11" s="68"/>
      <c r="H11" s="72"/>
      <c r="I11" s="67" t="s">
        <v>27</v>
      </c>
      <c r="J11" s="65"/>
      <c r="K11" s="65"/>
      <c r="L11" s="65"/>
      <c r="M11" s="2" t="s">
        <v>17</v>
      </c>
      <c r="N11" s="3" t="s">
        <v>18</v>
      </c>
      <c r="O11" s="65" t="s">
        <v>29</v>
      </c>
      <c r="P11" s="68"/>
      <c r="Q11" s="41"/>
      <c r="R11" s="65" t="s">
        <v>38</v>
      </c>
      <c r="S11" s="65"/>
      <c r="T11" s="42"/>
      <c r="W11" t="s">
        <v>67</v>
      </c>
    </row>
    <row r="12" spans="1:32" ht="24.75" customHeight="1" thickBot="1" x14ac:dyDescent="0.35">
      <c r="A12" s="86" t="s">
        <v>7</v>
      </c>
      <c r="B12" s="87"/>
      <c r="C12" s="88"/>
      <c r="D12" s="68"/>
      <c r="E12" s="68"/>
      <c r="F12" s="68"/>
      <c r="G12" s="68"/>
      <c r="H12" s="72"/>
      <c r="I12" s="67" t="s">
        <v>27</v>
      </c>
      <c r="J12" s="65"/>
      <c r="K12" s="65"/>
      <c r="L12" s="65"/>
      <c r="M12" s="2" t="s">
        <v>17</v>
      </c>
      <c r="N12" s="3" t="s">
        <v>18</v>
      </c>
      <c r="O12" s="65" t="s">
        <v>31</v>
      </c>
      <c r="P12" s="68"/>
      <c r="Q12" s="41"/>
      <c r="R12" s="65" t="s">
        <v>39</v>
      </c>
      <c r="S12" s="65"/>
      <c r="T12" s="42"/>
      <c r="W12" s="50" t="s">
        <v>63</v>
      </c>
      <c r="X12" s="51"/>
      <c r="Y12" s="51"/>
      <c r="Z12" s="51"/>
      <c r="AA12" s="51"/>
      <c r="AB12" s="51"/>
      <c r="AC12" s="52"/>
    </row>
    <row r="13" spans="1:32" ht="24.75" customHeight="1" x14ac:dyDescent="0.3">
      <c r="A13" s="67" t="s">
        <v>8</v>
      </c>
      <c r="B13" s="65"/>
      <c r="C13" s="73"/>
      <c r="D13" s="68"/>
      <c r="E13" s="68"/>
      <c r="F13" s="68"/>
      <c r="G13" s="68"/>
      <c r="H13" s="72"/>
      <c r="I13" s="67" t="s">
        <v>28</v>
      </c>
      <c r="J13" s="65"/>
      <c r="K13" s="65"/>
      <c r="L13" s="65"/>
      <c r="M13" s="2" t="s">
        <v>17</v>
      </c>
      <c r="N13" s="3" t="s">
        <v>18</v>
      </c>
      <c r="O13" s="65" t="s">
        <v>32</v>
      </c>
      <c r="P13" s="68"/>
      <c r="Q13" s="41"/>
      <c r="R13" s="65" t="s">
        <v>40</v>
      </c>
      <c r="S13" s="65"/>
      <c r="T13" s="42"/>
      <c r="W13" s="16"/>
      <c r="X13" s="53" t="s">
        <v>56</v>
      </c>
      <c r="Y13" s="54"/>
      <c r="Z13" s="54"/>
      <c r="AA13" s="54"/>
      <c r="AB13" s="54"/>
      <c r="AC13" s="55"/>
    </row>
    <row r="14" spans="1:32" ht="27.75" customHeight="1" x14ac:dyDescent="0.3">
      <c r="A14" s="89" t="s">
        <v>30</v>
      </c>
      <c r="B14" s="68"/>
      <c r="C14" s="72"/>
      <c r="D14" s="68"/>
      <c r="E14" s="68"/>
      <c r="F14" s="68"/>
      <c r="G14" s="68"/>
      <c r="H14" s="72"/>
      <c r="I14" s="7" t="s">
        <v>46</v>
      </c>
      <c r="J14" s="8"/>
      <c r="K14" s="8"/>
      <c r="L14" s="8"/>
      <c r="M14" s="8"/>
      <c r="N14" s="8"/>
      <c r="O14" s="65" t="s">
        <v>37</v>
      </c>
      <c r="P14" s="68"/>
      <c r="Q14" s="41"/>
      <c r="R14" s="65" t="s">
        <v>41</v>
      </c>
      <c r="S14" s="65"/>
      <c r="T14" s="42"/>
      <c r="W14" s="17" t="s">
        <v>61</v>
      </c>
      <c r="X14" s="20">
        <v>4</v>
      </c>
      <c r="Y14" s="21">
        <v>6</v>
      </c>
      <c r="Z14" s="21">
        <v>8</v>
      </c>
      <c r="AA14" s="21">
        <v>10</v>
      </c>
      <c r="AB14" s="21">
        <v>12</v>
      </c>
      <c r="AC14" s="22">
        <v>16</v>
      </c>
    </row>
    <row r="15" spans="1:32" ht="31.5" customHeight="1" thickBot="1" x14ac:dyDescent="0.35">
      <c r="A15" s="97" t="s">
        <v>0</v>
      </c>
      <c r="B15" s="98"/>
      <c r="C15" s="99"/>
      <c r="D15" s="68"/>
      <c r="E15" s="68"/>
      <c r="F15" s="68"/>
      <c r="G15" s="68"/>
      <c r="H15" s="72"/>
      <c r="I15" s="93" t="s">
        <v>43</v>
      </c>
      <c r="J15" s="94"/>
      <c r="K15" s="94"/>
      <c r="L15" s="94"/>
      <c r="M15" s="9" t="s">
        <v>17</v>
      </c>
      <c r="N15" s="10" t="s">
        <v>18</v>
      </c>
      <c r="O15" s="65" t="s">
        <v>33</v>
      </c>
      <c r="P15" s="65"/>
      <c r="Q15" s="43"/>
      <c r="R15" s="65" t="s">
        <v>42</v>
      </c>
      <c r="S15" s="68"/>
      <c r="T15" s="42"/>
      <c r="W15" s="24">
        <v>0.45</v>
      </c>
      <c r="X15" s="23">
        <f t="shared" ref="X15:AC19" si="0">$AF$6/X5</f>
        <v>11111.111111111111</v>
      </c>
      <c r="Y15" s="23">
        <f t="shared" si="0"/>
        <v>7407.4074074074069</v>
      </c>
      <c r="Z15" s="23">
        <f t="shared" si="0"/>
        <v>5555.5555555555557</v>
      </c>
      <c r="AA15" s="23">
        <f t="shared" si="0"/>
        <v>4444.4444444444443</v>
      </c>
      <c r="AB15" s="23">
        <f t="shared" si="0"/>
        <v>3703.7037037037035</v>
      </c>
      <c r="AC15" s="23">
        <f t="shared" si="0"/>
        <v>2777.7777777777778</v>
      </c>
    </row>
    <row r="16" spans="1:32" ht="29.25" customHeight="1" thickTop="1" thickBot="1" x14ac:dyDescent="0.35">
      <c r="A16" s="100" t="s">
        <v>65</v>
      </c>
      <c r="B16" s="101"/>
      <c r="C16" s="102"/>
      <c r="D16" s="103">
        <f>(I20*G20)/10000</f>
        <v>0</v>
      </c>
      <c r="E16" s="103"/>
      <c r="F16" s="103"/>
      <c r="G16" s="103"/>
      <c r="H16" s="104"/>
      <c r="I16" s="11" t="s">
        <v>44</v>
      </c>
      <c r="J16" s="11"/>
      <c r="K16" s="11"/>
      <c r="L16" s="11"/>
      <c r="M16" s="12" t="s">
        <v>45</v>
      </c>
      <c r="N16" s="13" t="s">
        <v>45</v>
      </c>
      <c r="O16" s="95" t="s">
        <v>34</v>
      </c>
      <c r="P16" s="96"/>
      <c r="Q16" s="4"/>
      <c r="R16" s="4"/>
      <c r="S16" s="4"/>
      <c r="T16" s="44"/>
      <c r="W16" s="24">
        <v>0.76</v>
      </c>
      <c r="X16" s="23">
        <f t="shared" si="0"/>
        <v>6578.9473684210525</v>
      </c>
      <c r="Y16" s="23">
        <f t="shared" si="0"/>
        <v>4385.9649122807014</v>
      </c>
      <c r="Z16" s="23">
        <f t="shared" si="0"/>
        <v>3289.4736842105262</v>
      </c>
      <c r="AA16" s="23">
        <f t="shared" si="0"/>
        <v>2631.5789473684213</v>
      </c>
      <c r="AB16" s="23">
        <f t="shared" si="0"/>
        <v>2192.9824561403507</v>
      </c>
      <c r="AC16" s="23">
        <f t="shared" si="0"/>
        <v>1644.7368421052631</v>
      </c>
    </row>
    <row r="17" spans="1:31" ht="26.25" customHeight="1" thickTop="1" x14ac:dyDescent="0.3">
      <c r="A17" s="100" t="s">
        <v>47</v>
      </c>
      <c r="B17" s="101"/>
      <c r="C17" s="102"/>
      <c r="D17" s="101"/>
      <c r="E17" s="101"/>
      <c r="F17" s="101"/>
      <c r="G17" s="101"/>
      <c r="H17" s="102"/>
      <c r="I17" s="105" t="s">
        <v>48</v>
      </c>
      <c r="J17" s="66"/>
      <c r="K17" s="66"/>
      <c r="L17" s="106"/>
      <c r="M17" s="5" t="s">
        <v>17</v>
      </c>
      <c r="N17" s="38" t="s">
        <v>18</v>
      </c>
      <c r="O17" s="105" t="s">
        <v>49</v>
      </c>
      <c r="P17" s="66"/>
      <c r="Q17" s="66"/>
      <c r="R17" s="106"/>
      <c r="S17" s="1" t="s">
        <v>17</v>
      </c>
      <c r="T17" s="32" t="s">
        <v>18</v>
      </c>
      <c r="W17" s="18" t="s">
        <v>60</v>
      </c>
      <c r="X17" s="23">
        <f t="shared" si="0"/>
        <v>5494.5054945054944</v>
      </c>
      <c r="Y17" s="23">
        <f t="shared" si="0"/>
        <v>3663.003663003663</v>
      </c>
      <c r="Z17" s="23">
        <f t="shared" si="0"/>
        <v>2747.2527472527472</v>
      </c>
      <c r="AA17" s="23">
        <f t="shared" si="0"/>
        <v>2197.802197802198</v>
      </c>
      <c r="AB17" s="23">
        <f t="shared" si="0"/>
        <v>1831.5018315018315</v>
      </c>
      <c r="AC17" s="23">
        <f t="shared" si="0"/>
        <v>1373.6263736263736</v>
      </c>
    </row>
    <row r="18" spans="1:31" ht="38.25" customHeight="1" x14ac:dyDescent="0.3">
      <c r="A18" s="45"/>
      <c r="B18" s="1"/>
      <c r="C18" s="32"/>
      <c r="D18" s="1"/>
      <c r="E18" s="1"/>
      <c r="F18" s="1"/>
      <c r="G18" s="1"/>
      <c r="H18" s="32"/>
      <c r="I18" s="107" t="s">
        <v>75</v>
      </c>
      <c r="J18" s="108"/>
      <c r="K18" s="108"/>
      <c r="L18" s="109"/>
      <c r="M18" s="110"/>
      <c r="N18" s="111"/>
      <c r="O18" s="39"/>
      <c r="P18" s="36"/>
      <c r="Q18" s="36"/>
      <c r="R18" s="40"/>
      <c r="S18" s="1"/>
      <c r="T18" s="32"/>
      <c r="W18" s="18" t="s">
        <v>58</v>
      </c>
      <c r="X18" s="23">
        <f t="shared" si="0"/>
        <v>3289.4736842105262</v>
      </c>
      <c r="Y18" s="23">
        <f t="shared" si="0"/>
        <v>2192.9824561403507</v>
      </c>
      <c r="Z18" s="23">
        <f t="shared" si="0"/>
        <v>1644.7368421052631</v>
      </c>
      <c r="AA18" s="23">
        <f t="shared" si="0"/>
        <v>1315.7894736842106</v>
      </c>
      <c r="AB18" s="23">
        <f t="shared" si="0"/>
        <v>1096.4912280701753</v>
      </c>
      <c r="AC18" s="23">
        <f t="shared" si="0"/>
        <v>822.36842105263156</v>
      </c>
    </row>
    <row r="19" spans="1:31" ht="39" customHeight="1" thickBot="1" x14ac:dyDescent="0.35">
      <c r="A19" s="47" t="s">
        <v>70</v>
      </c>
      <c r="B19" s="47"/>
      <c r="C19" s="47"/>
      <c r="D19" s="47" t="s">
        <v>69</v>
      </c>
      <c r="E19" s="47"/>
      <c r="F19" s="47"/>
      <c r="G19" s="47" t="s">
        <v>57</v>
      </c>
      <c r="H19" s="47"/>
      <c r="I19" s="47" t="s">
        <v>68</v>
      </c>
      <c r="J19" s="47"/>
      <c r="K19" s="47"/>
      <c r="L19" s="47"/>
      <c r="M19" s="47" t="s">
        <v>50</v>
      </c>
      <c r="N19" s="47"/>
      <c r="O19" s="47"/>
      <c r="P19" s="47" t="s">
        <v>51</v>
      </c>
      <c r="Q19" s="47"/>
      <c r="R19" s="47" t="s">
        <v>64</v>
      </c>
      <c r="S19" s="47"/>
      <c r="T19" s="47"/>
      <c r="W19" s="19" t="s">
        <v>59</v>
      </c>
      <c r="X19" s="23">
        <f t="shared" si="0"/>
        <v>2347.4178403755868</v>
      </c>
      <c r="Y19" s="23">
        <f t="shared" si="0"/>
        <v>1564.9452269170579</v>
      </c>
      <c r="Z19" s="23">
        <f t="shared" si="0"/>
        <v>1173.7089201877934</v>
      </c>
      <c r="AA19" s="23">
        <f t="shared" si="0"/>
        <v>938.96713615023486</v>
      </c>
      <c r="AB19" s="23">
        <f t="shared" si="0"/>
        <v>782.47261345852894</v>
      </c>
      <c r="AC19" s="23">
        <f t="shared" si="0"/>
        <v>586.85446009389671</v>
      </c>
    </row>
    <row r="20" spans="1:31" ht="27.75" customHeight="1" x14ac:dyDescent="0.3">
      <c r="A20" s="69"/>
      <c r="B20" s="70"/>
      <c r="C20" s="71"/>
      <c r="D20" s="62"/>
      <c r="E20" s="63"/>
      <c r="F20" s="64"/>
      <c r="G20" s="62">
        <f>D20*A20</f>
        <v>0</v>
      </c>
      <c r="H20" s="64"/>
      <c r="I20" s="62"/>
      <c r="J20" s="63"/>
      <c r="K20" s="63"/>
      <c r="L20" s="64"/>
      <c r="M20" s="62"/>
      <c r="N20" s="63"/>
      <c r="O20" s="64"/>
      <c r="P20" s="62"/>
      <c r="Q20" s="64"/>
      <c r="R20" s="33"/>
      <c r="S20" s="14" t="e">
        <f>((100-P20)/87.5)*M20/((I20*D20*$A$20)/10)</f>
        <v>#DIV/0!</v>
      </c>
      <c r="T20" s="35"/>
    </row>
    <row r="21" spans="1:31" ht="23.25" customHeight="1" x14ac:dyDescent="0.3">
      <c r="A21" s="46"/>
      <c r="B21" s="37"/>
      <c r="C21" s="37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5"/>
    </row>
    <row r="22" spans="1:31" ht="27" customHeight="1" x14ac:dyDescent="0.3">
      <c r="A22" s="47" t="s">
        <v>74</v>
      </c>
      <c r="B22" s="47"/>
      <c r="C22" s="47"/>
      <c r="D22" s="48"/>
      <c r="E22" s="49"/>
      <c r="F22" s="49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5"/>
    </row>
    <row r="23" spans="1:31" ht="23.25" customHeight="1" x14ac:dyDescent="0.3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4"/>
      <c r="AD23" s="27"/>
      <c r="AE23" s="27"/>
    </row>
    <row r="24" spans="1:31" ht="27.75" customHeight="1" x14ac:dyDescent="0.3">
      <c r="A24" s="115" t="s">
        <v>52</v>
      </c>
      <c r="B24" s="115"/>
      <c r="C24" s="115"/>
      <c r="D24" s="115"/>
      <c r="E24" s="115"/>
      <c r="F24" s="115"/>
      <c r="G24" s="115"/>
      <c r="H24" s="115"/>
      <c r="I24" s="115" t="s">
        <v>35</v>
      </c>
      <c r="J24" s="115"/>
      <c r="K24" s="115" t="s">
        <v>54</v>
      </c>
      <c r="L24" s="115"/>
      <c r="M24" s="115" t="s">
        <v>55</v>
      </c>
      <c r="N24" s="115"/>
      <c r="O24" s="115"/>
      <c r="P24" s="47"/>
      <c r="Q24" s="47"/>
      <c r="R24" s="47"/>
      <c r="S24" s="47"/>
      <c r="T24" s="47"/>
      <c r="X24" s="27"/>
      <c r="Y24" s="27"/>
      <c r="Z24" s="27"/>
      <c r="AA24" s="27"/>
      <c r="AB24" s="27"/>
      <c r="AC24" s="27"/>
      <c r="AD24" s="29"/>
      <c r="AE24" s="29"/>
    </row>
    <row r="25" spans="1:31" ht="27.75" customHeight="1" x14ac:dyDescent="0.3">
      <c r="A25" s="115" t="s">
        <v>53</v>
      </c>
      <c r="B25" s="115"/>
      <c r="C25" s="115"/>
      <c r="D25" s="115"/>
      <c r="E25" s="115"/>
      <c r="F25" s="115"/>
      <c r="G25" s="115"/>
      <c r="H25" s="115"/>
      <c r="I25" s="115" t="s">
        <v>35</v>
      </c>
      <c r="J25" s="115"/>
      <c r="K25" s="115" t="s">
        <v>54</v>
      </c>
      <c r="L25" s="115"/>
      <c r="M25" s="115" t="s">
        <v>55</v>
      </c>
      <c r="N25" s="115"/>
      <c r="O25" s="115"/>
      <c r="P25" s="47"/>
      <c r="Q25" s="47"/>
      <c r="R25" s="47"/>
      <c r="S25" s="47"/>
      <c r="T25" s="47"/>
      <c r="X25" s="28"/>
      <c r="Y25" s="29"/>
      <c r="Z25" s="29"/>
      <c r="AA25" s="29"/>
      <c r="AB25" s="29"/>
      <c r="AC25" s="29"/>
      <c r="AD25" s="27"/>
      <c r="AE25" s="27"/>
    </row>
    <row r="26" spans="1:31" x14ac:dyDescent="0.3">
      <c r="X26" s="30"/>
      <c r="Y26" s="31"/>
      <c r="Z26" s="31"/>
      <c r="AA26" s="27"/>
      <c r="AB26" s="27"/>
      <c r="AC26" s="27"/>
      <c r="AD26" s="27"/>
      <c r="AE26" s="27"/>
    </row>
    <row r="27" spans="1:31" x14ac:dyDescent="0.3">
      <c r="X27" s="27"/>
      <c r="Y27" s="27"/>
      <c r="Z27" s="27"/>
      <c r="AA27" s="27"/>
      <c r="AB27" s="27"/>
      <c r="AC27" s="27"/>
      <c r="AD27" s="27"/>
      <c r="AE27" s="27"/>
    </row>
    <row r="28" spans="1:31" x14ac:dyDescent="0.3">
      <c r="X28" s="27"/>
      <c r="Y28" s="27"/>
      <c r="Z28" s="27"/>
      <c r="AA28" s="27"/>
      <c r="AB28" s="27"/>
      <c r="AC28" s="27"/>
      <c r="AD28" s="27"/>
      <c r="AE28" s="27"/>
    </row>
    <row r="29" spans="1:31" x14ac:dyDescent="0.3">
      <c r="X29" s="27"/>
      <c r="Y29" s="27"/>
      <c r="Z29" s="27"/>
      <c r="AA29" s="27"/>
      <c r="AB29" s="27"/>
      <c r="AC29" s="27"/>
      <c r="AD29" s="27"/>
      <c r="AE29" s="27"/>
    </row>
    <row r="30" spans="1:31" x14ac:dyDescent="0.3">
      <c r="X30" s="27"/>
      <c r="Y30" s="27"/>
      <c r="Z30" s="27"/>
      <c r="AA30" s="27"/>
      <c r="AB30" s="27"/>
      <c r="AC30" s="27"/>
      <c r="AD30" s="27"/>
      <c r="AE30" s="27"/>
    </row>
    <row r="31" spans="1:31" x14ac:dyDescent="0.3">
      <c r="X31" s="27"/>
      <c r="Y31" s="27"/>
      <c r="Z31" s="27"/>
      <c r="AA31" s="27"/>
      <c r="AB31" s="27"/>
      <c r="AC31" s="27"/>
      <c r="AD31" s="27"/>
      <c r="AE31" s="27"/>
    </row>
    <row r="32" spans="1:31" x14ac:dyDescent="0.3">
      <c r="X32" s="27"/>
      <c r="Y32" s="27"/>
      <c r="Z32" s="27"/>
      <c r="AA32" s="27"/>
      <c r="AB32" s="27"/>
      <c r="AC32" s="27"/>
      <c r="AD32" s="27"/>
      <c r="AE32" s="27"/>
    </row>
    <row r="33" spans="24:31" x14ac:dyDescent="0.3">
      <c r="X33" s="27"/>
      <c r="Y33" s="27"/>
      <c r="Z33" s="27"/>
      <c r="AA33" s="27"/>
      <c r="AB33" s="27"/>
      <c r="AC33" s="27"/>
      <c r="AD33" s="27"/>
      <c r="AE33" s="27"/>
    </row>
    <row r="34" spans="24:31" x14ac:dyDescent="0.3">
      <c r="X34" s="27"/>
      <c r="Y34" s="27"/>
      <c r="Z34" s="27"/>
      <c r="AA34" s="27"/>
      <c r="AB34" s="27"/>
      <c r="AC34" s="27"/>
      <c r="AD34" s="27"/>
      <c r="AE34" s="27"/>
    </row>
    <row r="35" spans="24:31" x14ac:dyDescent="0.3">
      <c r="X35" s="27"/>
      <c r="Y35" s="27"/>
      <c r="Z35" s="27"/>
      <c r="AA35" s="27"/>
      <c r="AB35" s="27"/>
      <c r="AC35" s="27"/>
    </row>
  </sheetData>
  <mergeCells count="96">
    <mergeCell ref="P24:T24"/>
    <mergeCell ref="P25:T25"/>
    <mergeCell ref="D17:H17"/>
    <mergeCell ref="A23:T23"/>
    <mergeCell ref="I24:L24"/>
    <mergeCell ref="A25:D25"/>
    <mergeCell ref="E25:H25"/>
    <mergeCell ref="I25:L25"/>
    <mergeCell ref="M24:O24"/>
    <mergeCell ref="M25:O25"/>
    <mergeCell ref="P20:Q20"/>
    <mergeCell ref="A24:D24"/>
    <mergeCell ref="E24:H24"/>
    <mergeCell ref="G19:H19"/>
    <mergeCell ref="P19:Q19"/>
    <mergeCell ref="A17:C17"/>
    <mergeCell ref="I17:L17"/>
    <mergeCell ref="O17:R17"/>
    <mergeCell ref="I18:L18"/>
    <mergeCell ref="M18:N18"/>
    <mergeCell ref="R15:S15"/>
    <mergeCell ref="I15:L15"/>
    <mergeCell ref="O16:P16"/>
    <mergeCell ref="A15:C15"/>
    <mergeCell ref="A16:C16"/>
    <mergeCell ref="D16:H16"/>
    <mergeCell ref="D15:H15"/>
    <mergeCell ref="I9:L9"/>
    <mergeCell ref="A12:C12"/>
    <mergeCell ref="A13:C13"/>
    <mergeCell ref="A14:C14"/>
    <mergeCell ref="R11:S11"/>
    <mergeCell ref="O14:P14"/>
    <mergeCell ref="I10:L10"/>
    <mergeCell ref="I11:L11"/>
    <mergeCell ref="I12:L12"/>
    <mergeCell ref="I13:L13"/>
    <mergeCell ref="O10:T10"/>
    <mergeCell ref="O11:P11"/>
    <mergeCell ref="O12:P12"/>
    <mergeCell ref="O13:P13"/>
    <mergeCell ref="D12:H12"/>
    <mergeCell ref="D13:H13"/>
    <mergeCell ref="I6:L6"/>
    <mergeCell ref="I7:L7"/>
    <mergeCell ref="A1:T1"/>
    <mergeCell ref="A2:T2"/>
    <mergeCell ref="O3:T3"/>
    <mergeCell ref="O4:R4"/>
    <mergeCell ref="O5:R5"/>
    <mergeCell ref="A3:H3"/>
    <mergeCell ref="I4:L4"/>
    <mergeCell ref="D4:H4"/>
    <mergeCell ref="D5:H5"/>
    <mergeCell ref="I3:N3"/>
    <mergeCell ref="A4:C4"/>
    <mergeCell ref="A5:C5"/>
    <mergeCell ref="I5:L5"/>
    <mergeCell ref="A7:C7"/>
    <mergeCell ref="D14:H14"/>
    <mergeCell ref="D7:H7"/>
    <mergeCell ref="A6:C6"/>
    <mergeCell ref="A9:C9"/>
    <mergeCell ref="A8:C8"/>
    <mergeCell ref="A10:C10"/>
    <mergeCell ref="A11:C11"/>
    <mergeCell ref="D6:H6"/>
    <mergeCell ref="D9:H9"/>
    <mergeCell ref="D8:H8"/>
    <mergeCell ref="D10:H10"/>
    <mergeCell ref="D11:H11"/>
    <mergeCell ref="R19:T19"/>
    <mergeCell ref="M20:O20"/>
    <mergeCell ref="G20:H20"/>
    <mergeCell ref="D20:F20"/>
    <mergeCell ref="A20:C20"/>
    <mergeCell ref="A19:C19"/>
    <mergeCell ref="D19:F19"/>
    <mergeCell ref="M19:O19"/>
    <mergeCell ref="I19:L19"/>
    <mergeCell ref="A22:C22"/>
    <mergeCell ref="D22:F22"/>
    <mergeCell ref="W12:AC12"/>
    <mergeCell ref="X13:AC13"/>
    <mergeCell ref="W2:AC2"/>
    <mergeCell ref="X3:AC3"/>
    <mergeCell ref="I20:L20"/>
    <mergeCell ref="O6:R6"/>
    <mergeCell ref="O7:R7"/>
    <mergeCell ref="O8:R8"/>
    <mergeCell ref="O9:R9"/>
    <mergeCell ref="I8:L8"/>
    <mergeCell ref="R12:S12"/>
    <mergeCell ref="R13:S13"/>
    <mergeCell ref="R14:S14"/>
    <mergeCell ref="O15:P15"/>
  </mergeCells>
  <printOptions horizontalCentered="1" gridLines="1"/>
  <pageMargins left="0.31496062992125984" right="0.31496062992125984" top="0.01" bottom="0.03" header="0.33" footer="0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Pioneer Hi-Bred Int'l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Corné Louw</cp:lastModifiedBy>
  <cp:lastPrinted>2019-11-27T10:30:54Z</cp:lastPrinted>
  <dcterms:created xsi:type="dcterms:W3CDTF">2016-11-03T12:29:22Z</dcterms:created>
  <dcterms:modified xsi:type="dcterms:W3CDTF">2021-04-16T06:11:02Z</dcterms:modified>
</cp:coreProperties>
</file>