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4476" activeTab="0"/>
  </bookViews>
  <sheets>
    <sheet name="Data-Canola" sheetId="1" r:id="rId1"/>
    <sheet name="Graph-Area prod yield" sheetId="2" r:id="rId2"/>
    <sheet name="Graph-Area" sheetId="3" state="hidden" r:id="rId3"/>
    <sheet name="Graph-Production" sheetId="4" state="hidden" r:id="rId4"/>
    <sheet name="Graph-Yield" sheetId="5" state="hidden" r:id="rId5"/>
  </sheets>
  <definedNames/>
  <calcPr fullCalcOnLoad="1"/>
</workbook>
</file>

<file path=xl/sharedStrings.xml><?xml version="1.0" encoding="utf-8"?>
<sst xmlns="http://schemas.openxmlformats.org/spreadsheetml/2006/main" count="159" uniqueCount="51">
  <si>
    <t>STREKE</t>
  </si>
  <si>
    <t>'000 ha</t>
  </si>
  <si>
    <t>'000 t</t>
  </si>
  <si>
    <t>t/ha</t>
  </si>
  <si>
    <t>1999/2000</t>
  </si>
  <si>
    <t>1998/1999</t>
  </si>
  <si>
    <t>2000/01</t>
  </si>
  <si>
    <t>2001/02</t>
  </si>
  <si>
    <t>2002/03</t>
  </si>
  <si>
    <t>2003/04</t>
  </si>
  <si>
    <t>2004/05</t>
  </si>
  <si>
    <t>REGIONS</t>
  </si>
  <si>
    <t xml:space="preserve"> Wes-Kaap/W. Cape</t>
  </si>
  <si>
    <t>TOTAAL/TOTAL</t>
  </si>
  <si>
    <t>Let wel: Jare is produksiejare</t>
  </si>
  <si>
    <t>Note: Years are production years</t>
  </si>
  <si>
    <t>OPBRENGS PER HEKTAAR KORING IN DIE RSA</t>
  </si>
  <si>
    <t>YIELD PER HECTARE WHEAT IN RSA</t>
  </si>
  <si>
    <t>2005/06</t>
  </si>
  <si>
    <t>OPPERVLAKTE ONDER KANOLA IN DIE RSA</t>
  </si>
  <si>
    <t>AREA PLANTED TO CANOLA IN THE RSA</t>
  </si>
  <si>
    <t>PRODUKSIE VAN KANOLA IN DIE RSA</t>
  </si>
  <si>
    <t>PRODUCTION OF CANOLA IN THE RSA</t>
  </si>
  <si>
    <t>Oppervlakte en produksie van kanola/Area and production of canola</t>
  </si>
  <si>
    <t>2006/07</t>
  </si>
  <si>
    <t>2007/08</t>
  </si>
  <si>
    <t>2008/09</t>
  </si>
  <si>
    <t>2009/10</t>
  </si>
  <si>
    <t>2010/11</t>
  </si>
  <si>
    <t>2011/12</t>
  </si>
  <si>
    <t>2012/13</t>
  </si>
  <si>
    <t>2015/16*</t>
  </si>
  <si>
    <t>2013/14</t>
  </si>
  <si>
    <t>2014/15</t>
  </si>
  <si>
    <t>2015/16</t>
  </si>
  <si>
    <t>2016/17*</t>
  </si>
  <si>
    <t>2017/18*</t>
  </si>
  <si>
    <t>2016/17</t>
  </si>
  <si>
    <t>2018/19*</t>
  </si>
  <si>
    <t>2019/20*</t>
  </si>
  <si>
    <t>2017/18</t>
  </si>
  <si>
    <t>2018/19</t>
  </si>
  <si>
    <t>2019/20</t>
  </si>
  <si>
    <t>2020/21</t>
  </si>
  <si>
    <t>5yr Avg</t>
  </si>
  <si>
    <t>10yr avg</t>
  </si>
  <si>
    <t>5yr avg</t>
  </si>
  <si>
    <t>2021/22</t>
  </si>
  <si>
    <t>2023/24*</t>
  </si>
  <si>
    <t>2022/23</t>
  </si>
  <si>
    <t>Opgedateer/Updated: November 2023</t>
  </si>
</sst>
</file>

<file path=xl/styles.xml><?xml version="1.0" encoding="utf-8"?>
<styleSheet xmlns="http://schemas.openxmlformats.org/spreadsheetml/2006/main">
  <numFmts count="3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0.0"/>
    <numFmt numFmtId="187" formatCode="0.00000"/>
    <numFmt numFmtId="188" formatCode="0.0000"/>
    <numFmt numFmtId="189" formatCode="0.000"/>
    <numFmt numFmtId="190" formatCode="0.000000"/>
    <numFmt numFmtId="191" formatCode="0.0%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4.7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3.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 quotePrefix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186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49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2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2" xfId="0" applyBorder="1" applyAlignment="1" quotePrefix="1">
      <alignment horizontal="right"/>
    </xf>
    <xf numFmtId="2" fontId="1" fillId="0" borderId="1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186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 quotePrefix="1">
      <alignment horizontal="right"/>
    </xf>
    <xf numFmtId="49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 quotePrefix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6" fontId="0" fillId="0" borderId="20" xfId="0" applyNumberFormat="1" applyBorder="1" applyAlignment="1">
      <alignment/>
    </xf>
    <xf numFmtId="186" fontId="0" fillId="0" borderId="19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20" xfId="0" applyBorder="1" applyAlignment="1">
      <alignment/>
    </xf>
    <xf numFmtId="1" fontId="0" fillId="0" borderId="19" xfId="0" applyNumberFormat="1" applyBorder="1" applyAlignment="1">
      <alignment/>
    </xf>
    <xf numFmtId="189" fontId="1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2" fontId="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 quotePrefix="1">
      <alignment horizontal="right"/>
    </xf>
    <xf numFmtId="0" fontId="7" fillId="0" borderId="0" xfId="0" applyFont="1" applyAlignment="1">
      <alignment/>
    </xf>
    <xf numFmtId="186" fontId="0" fillId="0" borderId="17" xfId="0" applyNumberFormat="1" applyBorder="1" applyAlignment="1">
      <alignment/>
    </xf>
    <xf numFmtId="186" fontId="0" fillId="0" borderId="23" xfId="0" applyNumberFormat="1" applyBorder="1" applyAlignment="1">
      <alignment/>
    </xf>
    <xf numFmtId="186" fontId="1" fillId="0" borderId="17" xfId="0" applyNumberFormat="1" applyFont="1" applyBorder="1" applyAlignment="1">
      <alignment/>
    </xf>
    <xf numFmtId="186" fontId="1" fillId="0" borderId="23" xfId="0" applyNumberFormat="1" applyFont="1" applyBorder="1" applyAlignment="1">
      <alignment/>
    </xf>
    <xf numFmtId="186" fontId="1" fillId="0" borderId="23" xfId="0" applyNumberFormat="1" applyFont="1" applyFill="1" applyBorder="1" applyAlignment="1">
      <alignment/>
    </xf>
    <xf numFmtId="186" fontId="1" fillId="0" borderId="12" xfId="0" applyNumberFormat="1" applyFont="1" applyBorder="1" applyAlignment="1">
      <alignment/>
    </xf>
    <xf numFmtId="186" fontId="0" fillId="0" borderId="23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0" borderId="23" xfId="0" applyFont="1" applyBorder="1" applyAlignment="1">
      <alignment/>
    </xf>
    <xf numFmtId="9" fontId="0" fillId="0" borderId="0" xfId="59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49" fontId="1" fillId="0" borderId="15" xfId="0" applyNumberFormat="1" applyFont="1" applyBorder="1" applyAlignment="1">
      <alignment horizontal="center"/>
    </xf>
    <xf numFmtId="186" fontId="1" fillId="0" borderId="14" xfId="0" applyNumberFormat="1" applyFont="1" applyBorder="1" applyAlignment="1" quotePrefix="1">
      <alignment horizontal="center"/>
    </xf>
    <xf numFmtId="186" fontId="1" fillId="0" borderId="25" xfId="0" applyNumberFormat="1" applyFont="1" applyBorder="1" applyAlignment="1" quotePrefix="1">
      <alignment horizontal="center"/>
    </xf>
    <xf numFmtId="186" fontId="1" fillId="0" borderId="26" xfId="0" applyNumberFormat="1" applyFont="1" applyBorder="1" applyAlignment="1" quotePrefix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2" fontId="1" fillId="33" borderId="23" xfId="0" applyNumberFormat="1" applyFont="1" applyFill="1" applyBorder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GRAPH 12: CANOLA AREA PLANTED, PRODUCTION AND YIELD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GRAFIEK 12: KANOLA OPPERVLAKTE GEPLANT, PRODUKSIE EN OPBRENGS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4725"/>
          <c:w val="0.859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v>Area / Oppervlakte</c:v>
          </c:tx>
          <c:spPr>
            <a:solidFill>
              <a:srgbClr val="3B63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66CC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'Data-Canola'!$B$11:$AA$11</c:f>
              <c:strCache>
                <c:ptCount val="26"/>
                <c:pt idx="0">
                  <c:v>1998/1999</c:v>
                </c:pt>
                <c:pt idx="1">
                  <c:v>1999/2000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  <c:pt idx="23">
                  <c:v>2021/22</c:v>
                </c:pt>
                <c:pt idx="24">
                  <c:v>2022/23</c:v>
                </c:pt>
                <c:pt idx="25">
                  <c:v>2023/24*</c:v>
                </c:pt>
              </c:strCache>
            </c:strRef>
          </c:cat>
          <c:val>
            <c:numRef>
              <c:f>'Data-Canola'!$B$16:$AA$16</c:f>
              <c:numCache>
                <c:ptCount val="26"/>
                <c:pt idx="0">
                  <c:v>17</c:v>
                </c:pt>
                <c:pt idx="1">
                  <c:v>25</c:v>
                </c:pt>
                <c:pt idx="2">
                  <c:v>19.145</c:v>
                </c:pt>
                <c:pt idx="3">
                  <c:v>27</c:v>
                </c:pt>
                <c:pt idx="4">
                  <c:v>33</c:v>
                </c:pt>
                <c:pt idx="5">
                  <c:v>44.2</c:v>
                </c:pt>
                <c:pt idx="6">
                  <c:v>45.5</c:v>
                </c:pt>
                <c:pt idx="7">
                  <c:v>40.2</c:v>
                </c:pt>
                <c:pt idx="8">
                  <c:v>32</c:v>
                </c:pt>
                <c:pt idx="9">
                  <c:v>33.2</c:v>
                </c:pt>
                <c:pt idx="10">
                  <c:v>34</c:v>
                </c:pt>
                <c:pt idx="11">
                  <c:v>35.06</c:v>
                </c:pt>
                <c:pt idx="12">
                  <c:v>34.82</c:v>
                </c:pt>
                <c:pt idx="13">
                  <c:v>43.51</c:v>
                </c:pt>
                <c:pt idx="14">
                  <c:v>44.1</c:v>
                </c:pt>
                <c:pt idx="15">
                  <c:v>72.165</c:v>
                </c:pt>
                <c:pt idx="16">
                  <c:v>95</c:v>
                </c:pt>
                <c:pt idx="17">
                  <c:v>78.05</c:v>
                </c:pt>
                <c:pt idx="18">
                  <c:v>68.075</c:v>
                </c:pt>
                <c:pt idx="19">
                  <c:v>84</c:v>
                </c:pt>
                <c:pt idx="20">
                  <c:v>77</c:v>
                </c:pt>
                <c:pt idx="21">
                  <c:v>74</c:v>
                </c:pt>
                <c:pt idx="22">
                  <c:v>74.12</c:v>
                </c:pt>
                <c:pt idx="23">
                  <c:v>100</c:v>
                </c:pt>
                <c:pt idx="24">
                  <c:v>123.51</c:v>
                </c:pt>
                <c:pt idx="25">
                  <c:v>131.2</c:v>
                </c:pt>
              </c:numCache>
            </c:numRef>
          </c:val>
        </c:ser>
        <c:ser>
          <c:idx val="1"/>
          <c:order val="1"/>
          <c:tx>
            <c:v>Production / Produksie</c:v>
          </c:tx>
          <c:spPr>
            <a:solidFill>
              <a:srgbClr val="AE93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'Data-Canola'!$B$11:$AA$11</c:f>
              <c:strCache>
                <c:ptCount val="26"/>
                <c:pt idx="0">
                  <c:v>1998/1999</c:v>
                </c:pt>
                <c:pt idx="1">
                  <c:v>1999/2000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  <c:pt idx="23">
                  <c:v>2021/22</c:v>
                </c:pt>
                <c:pt idx="24">
                  <c:v>2022/23</c:v>
                </c:pt>
                <c:pt idx="25">
                  <c:v>2023/24*</c:v>
                </c:pt>
              </c:strCache>
            </c:strRef>
          </c:cat>
          <c:val>
            <c:numRef>
              <c:f>'Data-Canola'!$B$28:$AA$28</c:f>
              <c:numCache>
                <c:ptCount val="26"/>
                <c:pt idx="0">
                  <c:v>21</c:v>
                </c:pt>
                <c:pt idx="1">
                  <c:v>23</c:v>
                </c:pt>
                <c:pt idx="2">
                  <c:v>20.229</c:v>
                </c:pt>
                <c:pt idx="3">
                  <c:v>25.75</c:v>
                </c:pt>
                <c:pt idx="4">
                  <c:v>37.975</c:v>
                </c:pt>
                <c:pt idx="5">
                  <c:v>40.77</c:v>
                </c:pt>
                <c:pt idx="6">
                  <c:v>32</c:v>
                </c:pt>
                <c:pt idx="7">
                  <c:v>44.2</c:v>
                </c:pt>
                <c:pt idx="8">
                  <c:v>36.5</c:v>
                </c:pt>
                <c:pt idx="9">
                  <c:v>39.84</c:v>
                </c:pt>
                <c:pt idx="10">
                  <c:v>30.8</c:v>
                </c:pt>
                <c:pt idx="11">
                  <c:v>40.31</c:v>
                </c:pt>
                <c:pt idx="12">
                  <c:v>36.9</c:v>
                </c:pt>
                <c:pt idx="13">
                  <c:v>58.8</c:v>
                </c:pt>
                <c:pt idx="14">
                  <c:v>79.65</c:v>
                </c:pt>
                <c:pt idx="15">
                  <c:v>139.5</c:v>
                </c:pt>
                <c:pt idx="16">
                  <c:v>121</c:v>
                </c:pt>
                <c:pt idx="17">
                  <c:v>97.6</c:v>
                </c:pt>
                <c:pt idx="18">
                  <c:v>105</c:v>
                </c:pt>
                <c:pt idx="19">
                  <c:v>93.468</c:v>
                </c:pt>
                <c:pt idx="20">
                  <c:v>104.5</c:v>
                </c:pt>
                <c:pt idx="21">
                  <c:v>96.2</c:v>
                </c:pt>
                <c:pt idx="22">
                  <c:v>165.2</c:v>
                </c:pt>
                <c:pt idx="23">
                  <c:v>198.1</c:v>
                </c:pt>
                <c:pt idx="24">
                  <c:v>210.53</c:v>
                </c:pt>
                <c:pt idx="25">
                  <c:v>237.45</c:v>
                </c:pt>
              </c:numCache>
            </c:numRef>
          </c:val>
        </c:ser>
        <c:axId val="63857516"/>
        <c:axId val="37846733"/>
      </c:barChart>
      <c:lineChart>
        <c:grouping val="standard"/>
        <c:varyColors val="0"/>
        <c:ser>
          <c:idx val="2"/>
          <c:order val="2"/>
          <c:tx>
            <c:v>Yield / Opbrengs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25400">
                <a:solidFill>
                  <a:srgbClr val="99CC00"/>
                </a:solidFill>
              </a:ln>
            </c:spPr>
            <c:trendlineType val="linear"/>
            <c:dispEq val="0"/>
            <c:dispRSqr val="0"/>
          </c:trendline>
          <c:val>
            <c:numRef>
              <c:f>'Data-Canola'!$B$40:$AA$40</c:f>
              <c:numCache>
                <c:ptCount val="26"/>
                <c:pt idx="0">
                  <c:v>1.2352941176470589</c:v>
                </c:pt>
                <c:pt idx="1">
                  <c:v>1.2352941176470589</c:v>
                </c:pt>
                <c:pt idx="2">
                  <c:v>1.056620527552886</c:v>
                </c:pt>
                <c:pt idx="3">
                  <c:v>0.9537037037037037</c:v>
                </c:pt>
                <c:pt idx="4">
                  <c:v>1.1507575757575759</c:v>
                </c:pt>
                <c:pt idx="5">
                  <c:v>0.9223981900452489</c:v>
                </c:pt>
                <c:pt idx="6">
                  <c:v>0.7527472527472527</c:v>
                </c:pt>
                <c:pt idx="7">
                  <c:v>1.099502487562189</c:v>
                </c:pt>
                <c:pt idx="8">
                  <c:v>1.140625</c:v>
                </c:pt>
                <c:pt idx="9">
                  <c:v>1.2</c:v>
                </c:pt>
                <c:pt idx="10">
                  <c:v>0.9058823529411765</c:v>
                </c:pt>
                <c:pt idx="11">
                  <c:v>1.1497432972047918</c:v>
                </c:pt>
                <c:pt idx="12">
                  <c:v>1.0597357840321653</c:v>
                </c:pt>
                <c:pt idx="13">
                  <c:v>1.3514134681682373</c:v>
                </c:pt>
                <c:pt idx="14">
                  <c:v>1.806122448979592</c:v>
                </c:pt>
                <c:pt idx="15">
                  <c:v>1.9330700478071086</c:v>
                </c:pt>
                <c:pt idx="16">
                  <c:v>1.2736842105263158</c:v>
                </c:pt>
                <c:pt idx="17">
                  <c:v>1.250480461242793</c:v>
                </c:pt>
                <c:pt idx="18">
                  <c:v>1.5424164524421593</c:v>
                </c:pt>
                <c:pt idx="19">
                  <c:v>1.1127142857142858</c:v>
                </c:pt>
                <c:pt idx="20">
                  <c:v>1.3571428571428572</c:v>
                </c:pt>
                <c:pt idx="21">
                  <c:v>1.3</c:v>
                </c:pt>
                <c:pt idx="22">
                  <c:v>2.22881813275769</c:v>
                </c:pt>
                <c:pt idx="23">
                  <c:v>1.9809999999999999</c:v>
                </c:pt>
                <c:pt idx="24">
                  <c:v>1.704558335357461</c:v>
                </c:pt>
                <c:pt idx="25">
                  <c:v>1.8098323170731707</c:v>
                </c:pt>
              </c:numCache>
            </c:numRef>
          </c:val>
          <c:smooth val="0"/>
        </c:ser>
        <c:axId val="5076278"/>
        <c:axId val="45686503"/>
      </c:lineChart>
      <c:catAx>
        <c:axId val="6385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Productin Years / Produksiejare</a:t>
                </a:r>
              </a:p>
            </c:rich>
          </c:tx>
          <c:layout>
            <c:manualLayout>
              <c:xMode val="factor"/>
              <c:yMode val="factor"/>
              <c:x val="-0.02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7846733"/>
        <c:crosses val="autoZero"/>
        <c:auto val="1"/>
        <c:lblOffset val="100"/>
        <c:tickLblSkip val="1"/>
        <c:noMultiLvlLbl val="0"/>
      </c:catAx>
      <c:valAx>
        <c:axId val="37846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Thousand ha or ton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 ha of ton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3857516"/>
        <c:crossesAt val="1"/>
        <c:crossBetween val="between"/>
        <c:dispUnits/>
      </c:valAx>
      <c:catAx>
        <c:axId val="5076278"/>
        <c:scaling>
          <c:orientation val="minMax"/>
        </c:scaling>
        <c:axPos val="b"/>
        <c:delete val="1"/>
        <c:majorTickMark val="out"/>
        <c:minorTickMark val="none"/>
        <c:tickLblPos val="nextTo"/>
        <c:crossAx val="45686503"/>
        <c:crosses val="autoZero"/>
        <c:auto val="1"/>
        <c:lblOffset val="100"/>
        <c:tickLblSkip val="1"/>
        <c:noMultiLvlLbl val="0"/>
      </c:catAx>
      <c:valAx>
        <c:axId val="45686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0.0015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76278"/>
        <c:crosses val="max"/>
        <c:crossBetween val="between"/>
        <c:dispUnits/>
      </c:valAx>
      <c:spPr>
        <a:blipFill>
          <a:blip r:embed="rId1">
            <a:alphaModFix amt="20000"/>
          </a:blip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3275"/>
          <c:y val="0.894"/>
          <c:w val="0.944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Totale oppervlakte onder Kanola / Total area planted to Canola</a:t>
            </a:r>
          </a:p>
        </c:rich>
      </c:tx>
      <c:layout>
        <c:manualLayout>
          <c:xMode val="factor"/>
          <c:yMode val="factor"/>
          <c:x val="0.11275"/>
          <c:y val="-0.00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25"/>
          <c:y val="0.07925"/>
          <c:w val="0.8282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'Data-Canola'!$A$14</c:f>
              <c:strCache>
                <c:ptCount val="1"/>
                <c:pt idx="0">
                  <c:v> Wes-Kaap/W. Cape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339966"/>
                </a:solidFill>
              </a:ln>
            </c:spPr>
            <c:trendlineType val="log"/>
            <c:dispEq val="0"/>
            <c:dispRSqr val="0"/>
          </c:trendline>
          <c:cat>
            <c:strRef>
              <c:f>'Data-Canola'!$B$11:$R$11</c:f>
              <c:strCache>
                <c:ptCount val="17"/>
                <c:pt idx="0">
                  <c:v>1998/1999</c:v>
                </c:pt>
                <c:pt idx="1">
                  <c:v>1999/2000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</c:strCache>
            </c:strRef>
          </c:cat>
          <c:val>
            <c:numRef>
              <c:f>'Data-Canola'!$B$16:$R$16</c:f>
              <c:numCache>
                <c:ptCount val="17"/>
                <c:pt idx="0">
                  <c:v>17</c:v>
                </c:pt>
                <c:pt idx="1">
                  <c:v>25</c:v>
                </c:pt>
                <c:pt idx="2">
                  <c:v>19.145</c:v>
                </c:pt>
                <c:pt idx="3">
                  <c:v>27</c:v>
                </c:pt>
                <c:pt idx="4">
                  <c:v>33</c:v>
                </c:pt>
                <c:pt idx="5">
                  <c:v>44.2</c:v>
                </c:pt>
                <c:pt idx="6">
                  <c:v>45.5</c:v>
                </c:pt>
                <c:pt idx="7">
                  <c:v>40.2</c:v>
                </c:pt>
                <c:pt idx="8">
                  <c:v>32</c:v>
                </c:pt>
                <c:pt idx="9">
                  <c:v>33.2</c:v>
                </c:pt>
                <c:pt idx="10">
                  <c:v>34</c:v>
                </c:pt>
                <c:pt idx="11">
                  <c:v>35.06</c:v>
                </c:pt>
                <c:pt idx="12">
                  <c:v>34.82</c:v>
                </c:pt>
                <c:pt idx="13">
                  <c:v>43.51</c:v>
                </c:pt>
                <c:pt idx="14">
                  <c:v>44.1</c:v>
                </c:pt>
                <c:pt idx="15">
                  <c:v>72.165</c:v>
                </c:pt>
                <c:pt idx="16">
                  <c:v>95</c:v>
                </c:pt>
              </c:numCache>
            </c:numRef>
          </c:val>
        </c:ser>
        <c:axId val="8525344"/>
        <c:axId val="9619233"/>
      </c:barChart>
      <c:catAx>
        <c:axId val="852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Produskiejare / Production years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233"/>
        <c:crosses val="autoZero"/>
        <c:auto val="1"/>
        <c:lblOffset val="100"/>
        <c:tickLblSkip val="1"/>
        <c:noMultiLvlLbl val="0"/>
      </c:catAx>
      <c:valAx>
        <c:axId val="9619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5344"/>
        <c:crossesAt val="1"/>
        <c:crossBetween val="between"/>
        <c:dispUnits/>
      </c:valAx>
      <c:spPr>
        <a:solidFill>
          <a:srgbClr val="DDD9C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"/>
          <c:y val="0.95025"/>
          <c:w val="0.6667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BBB5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Totale produksie van Kanola / Total production of Canola </a:t>
            </a:r>
          </a:p>
        </c:rich>
      </c:tx>
      <c:layout>
        <c:manualLayout>
          <c:xMode val="factor"/>
          <c:yMode val="factor"/>
          <c:x val="0.11375"/>
          <c:y val="-0.001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75"/>
          <c:y val="0.0865"/>
          <c:w val="0.9507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'Data-Canola'!$A$26</c:f>
              <c:strCache>
                <c:ptCount val="1"/>
                <c:pt idx="0">
                  <c:v> Wes-Kaap/W. Cape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3366FF"/>
                </a:solidFill>
              </a:ln>
            </c:spPr>
            <c:trendlineType val="log"/>
            <c:dispEq val="0"/>
            <c:dispRSqr val="0"/>
          </c:trendline>
          <c:cat>
            <c:strRef>
              <c:f>'Data-Canola'!$B$23:$R$23</c:f>
              <c:strCache>
                <c:ptCount val="17"/>
                <c:pt idx="0">
                  <c:v>1998/1999</c:v>
                </c:pt>
                <c:pt idx="1">
                  <c:v>1999/2000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</c:strCache>
            </c:strRef>
          </c:cat>
          <c:val>
            <c:numRef>
              <c:f>'Data-Canola'!$B$28:$R$28</c:f>
              <c:numCache>
                <c:ptCount val="17"/>
                <c:pt idx="0">
                  <c:v>21</c:v>
                </c:pt>
                <c:pt idx="1">
                  <c:v>23</c:v>
                </c:pt>
                <c:pt idx="2">
                  <c:v>20.229</c:v>
                </c:pt>
                <c:pt idx="3">
                  <c:v>25.75</c:v>
                </c:pt>
                <c:pt idx="4">
                  <c:v>37.975</c:v>
                </c:pt>
                <c:pt idx="5">
                  <c:v>40.77</c:v>
                </c:pt>
                <c:pt idx="6">
                  <c:v>32</c:v>
                </c:pt>
                <c:pt idx="7">
                  <c:v>44.2</c:v>
                </c:pt>
                <c:pt idx="8">
                  <c:v>36.5</c:v>
                </c:pt>
                <c:pt idx="9">
                  <c:v>39.84</c:v>
                </c:pt>
                <c:pt idx="10">
                  <c:v>30.8</c:v>
                </c:pt>
                <c:pt idx="11">
                  <c:v>40.31</c:v>
                </c:pt>
                <c:pt idx="12">
                  <c:v>36.9</c:v>
                </c:pt>
                <c:pt idx="13">
                  <c:v>58.8</c:v>
                </c:pt>
                <c:pt idx="14">
                  <c:v>79.65</c:v>
                </c:pt>
                <c:pt idx="15">
                  <c:v>139.5</c:v>
                </c:pt>
                <c:pt idx="16">
                  <c:v>121</c:v>
                </c:pt>
              </c:numCache>
            </c:numRef>
          </c:val>
        </c:ser>
        <c:axId val="19464234"/>
        <c:axId val="40960379"/>
      </c:barChart>
      <c:catAx>
        <c:axId val="1946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Produksiejare / Production years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60379"/>
        <c:crosses val="autoZero"/>
        <c:auto val="1"/>
        <c:lblOffset val="100"/>
        <c:tickLblSkip val="1"/>
        <c:noMultiLvlLbl val="0"/>
      </c:catAx>
      <c:valAx>
        <c:axId val="40960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4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4234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725"/>
          <c:y val="0.9535"/>
          <c:w val="0.60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Totale gemiddelde opbrengs van Kanola / Total average yield of Canola</a:t>
            </a:r>
          </a:p>
        </c:rich>
      </c:tx>
      <c:layout>
        <c:manualLayout>
          <c:xMode val="factor"/>
          <c:yMode val="factor"/>
          <c:x val="0.05175"/>
          <c:y val="-0.004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4"/>
          <c:y val="0.235"/>
          <c:w val="0.90225"/>
          <c:h val="0.6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'Data-Canola'!$A$38</c:f>
              <c:strCache>
                <c:ptCount val="1"/>
                <c:pt idx="0">
                  <c:v> Wes-Kaap/W. Cape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3366FF"/>
                </a:solidFill>
              </a:ln>
            </c:spPr>
            <c:trendlineType val="log"/>
            <c:dispEq val="0"/>
            <c:dispRSqr val="0"/>
          </c:trendline>
          <c:cat>
            <c:strRef>
              <c:f>'Data-Canola'!$B$35:$R$35</c:f>
              <c:strCache>
                <c:ptCount val="17"/>
                <c:pt idx="0">
                  <c:v>1998/1999</c:v>
                </c:pt>
                <c:pt idx="1">
                  <c:v>1999/2000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</c:strCache>
            </c:strRef>
          </c:cat>
          <c:val>
            <c:numRef>
              <c:f>'Data-Canola'!$B$40:$R$40</c:f>
              <c:numCache>
                <c:ptCount val="17"/>
                <c:pt idx="0">
                  <c:v>1.2352941176470589</c:v>
                </c:pt>
                <c:pt idx="1">
                  <c:v>1.2352941176470589</c:v>
                </c:pt>
                <c:pt idx="2">
                  <c:v>1.056620527552886</c:v>
                </c:pt>
                <c:pt idx="3">
                  <c:v>0.9537037037037037</c:v>
                </c:pt>
                <c:pt idx="4">
                  <c:v>1.1507575757575759</c:v>
                </c:pt>
                <c:pt idx="5">
                  <c:v>0.9223981900452489</c:v>
                </c:pt>
                <c:pt idx="6">
                  <c:v>0.7527472527472527</c:v>
                </c:pt>
                <c:pt idx="7">
                  <c:v>1.099502487562189</c:v>
                </c:pt>
                <c:pt idx="8">
                  <c:v>1.140625</c:v>
                </c:pt>
                <c:pt idx="9">
                  <c:v>1.2</c:v>
                </c:pt>
                <c:pt idx="10">
                  <c:v>0.9058823529411765</c:v>
                </c:pt>
                <c:pt idx="11">
                  <c:v>1.1497432972047918</c:v>
                </c:pt>
                <c:pt idx="12">
                  <c:v>1.0597357840321653</c:v>
                </c:pt>
                <c:pt idx="13">
                  <c:v>1.3514134681682373</c:v>
                </c:pt>
                <c:pt idx="14">
                  <c:v>1.806122448979592</c:v>
                </c:pt>
                <c:pt idx="15">
                  <c:v>1.9330700478071086</c:v>
                </c:pt>
                <c:pt idx="16">
                  <c:v>1.2736842105263158</c:v>
                </c:pt>
              </c:numCache>
            </c:numRef>
          </c:val>
        </c:ser>
        <c:axId val="33099092"/>
        <c:axId val="29456373"/>
      </c:barChart>
      <c:catAx>
        <c:axId val="3309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Produksiejare / Production years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56373"/>
        <c:crosses val="autoZero"/>
        <c:auto val="1"/>
        <c:lblOffset val="100"/>
        <c:tickLblSkip val="1"/>
        <c:noMultiLvlLbl val="0"/>
      </c:catAx>
      <c:valAx>
        <c:axId val="2945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3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99092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957"/>
          <c:w val="0.620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DDD9C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Chart 1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008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437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294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3"/>
  <sheetViews>
    <sheetView tabSelected="1" zoomScale="76" zoomScaleNormal="76" zoomScalePageLayoutView="0" workbookViewId="0" topLeftCell="A1">
      <pane xSplit="1" ySplit="11" topLeftCell="V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Y20" sqref="Y20"/>
    </sheetView>
  </sheetViews>
  <sheetFormatPr defaultColWidth="9.140625" defaultRowHeight="12.75"/>
  <cols>
    <col min="1" max="1" width="49.28125" style="0" customWidth="1"/>
    <col min="2" max="54" width="10.7109375" style="0" customWidth="1"/>
    <col min="63" max="63" width="10.28125" style="0" bestFit="1" customWidth="1"/>
  </cols>
  <sheetData>
    <row r="1" spans="1:6" ht="15">
      <c r="A1" s="56" t="s">
        <v>23</v>
      </c>
      <c r="B1" s="23"/>
      <c r="C1" s="24"/>
      <c r="D1" s="24"/>
      <c r="E1" s="24"/>
      <c r="F1" s="24"/>
    </row>
    <row r="3" ht="12.75">
      <c r="A3" t="s">
        <v>14</v>
      </c>
    </row>
    <row r="4" ht="12.75">
      <c r="A4" t="s">
        <v>15</v>
      </c>
    </row>
    <row r="6" ht="12.75">
      <c r="A6" s="45" t="s">
        <v>50</v>
      </c>
    </row>
    <row r="8" spans="1:2" ht="12.75">
      <c r="A8" s="1" t="s">
        <v>19</v>
      </c>
      <c r="B8" s="1"/>
    </row>
    <row r="9" spans="1:2" ht="13.5" thickBot="1">
      <c r="A9" s="1" t="s">
        <v>20</v>
      </c>
      <c r="B9" s="1"/>
    </row>
    <row r="10" spans="2:63" ht="13.5" hidden="1" thickBot="1">
      <c r="B10" s="80">
        <v>35796</v>
      </c>
      <c r="C10" s="80">
        <v>36161</v>
      </c>
      <c r="D10" s="80">
        <v>36526</v>
      </c>
      <c r="E10" s="80">
        <v>36892</v>
      </c>
      <c r="F10" s="80">
        <v>37257</v>
      </c>
      <c r="G10" s="80">
        <v>37622</v>
      </c>
      <c r="H10" s="80">
        <v>37987</v>
      </c>
      <c r="I10" s="80">
        <v>38353</v>
      </c>
      <c r="J10" s="80">
        <v>38718</v>
      </c>
      <c r="K10" s="80">
        <v>39083</v>
      </c>
      <c r="L10" s="80">
        <v>39448</v>
      </c>
      <c r="M10" s="80">
        <v>39814</v>
      </c>
      <c r="N10" s="80">
        <v>40179</v>
      </c>
      <c r="O10" s="80">
        <v>40544</v>
      </c>
      <c r="P10" s="80">
        <v>40909</v>
      </c>
      <c r="Q10" s="80">
        <v>41275</v>
      </c>
      <c r="R10" s="80">
        <v>41640</v>
      </c>
      <c r="S10" s="80">
        <v>42005</v>
      </c>
      <c r="T10" s="80">
        <v>42370</v>
      </c>
      <c r="U10" s="80">
        <v>42736</v>
      </c>
      <c r="V10" s="80">
        <v>43101</v>
      </c>
      <c r="W10" s="80">
        <v>43466</v>
      </c>
      <c r="X10" s="80">
        <v>43831</v>
      </c>
      <c r="Y10" s="80">
        <v>44197</v>
      </c>
      <c r="Z10" s="80">
        <v>44562</v>
      </c>
      <c r="AA10" s="80">
        <v>44927</v>
      </c>
      <c r="AB10" s="80">
        <v>45292</v>
      </c>
      <c r="AC10" s="80">
        <v>45658</v>
      </c>
      <c r="AD10" s="80">
        <v>46023</v>
      </c>
      <c r="AE10" s="80">
        <v>46388</v>
      </c>
      <c r="AF10" s="80">
        <v>46753</v>
      </c>
      <c r="AG10" s="80">
        <v>47119</v>
      </c>
      <c r="AH10" s="80">
        <v>47484</v>
      </c>
      <c r="AI10" s="80">
        <v>47849</v>
      </c>
      <c r="AJ10" s="80">
        <v>48214</v>
      </c>
      <c r="AK10" s="80">
        <v>48580</v>
      </c>
      <c r="AL10" s="80">
        <v>48945</v>
      </c>
      <c r="AM10" s="80">
        <v>49310</v>
      </c>
      <c r="AN10" s="80">
        <v>49675</v>
      </c>
      <c r="AO10" s="80">
        <v>50041</v>
      </c>
      <c r="AP10" s="80">
        <v>50406</v>
      </c>
      <c r="AQ10" s="80">
        <v>50771</v>
      </c>
      <c r="AR10" s="80">
        <v>51136</v>
      </c>
      <c r="AS10" s="80">
        <v>51502</v>
      </c>
      <c r="AT10" s="80">
        <v>51867</v>
      </c>
      <c r="AU10" s="80">
        <v>52232</v>
      </c>
      <c r="AV10" s="80">
        <v>52597</v>
      </c>
      <c r="AW10" s="80">
        <v>52963</v>
      </c>
      <c r="AX10" s="80">
        <v>53328</v>
      </c>
      <c r="AY10" s="80">
        <v>53693</v>
      </c>
      <c r="AZ10" s="80">
        <v>54058</v>
      </c>
      <c r="BA10" s="80">
        <v>54424</v>
      </c>
      <c r="BB10" s="80">
        <v>54789</v>
      </c>
      <c r="BC10" s="80"/>
      <c r="BD10" s="80"/>
      <c r="BE10" s="80"/>
      <c r="BF10" s="80"/>
      <c r="BG10" s="80"/>
      <c r="BH10" s="80"/>
      <c r="BI10" s="80"/>
      <c r="BJ10" s="80"/>
      <c r="BK10" s="80"/>
    </row>
    <row r="11" spans="1:27" ht="12.75">
      <c r="A11" s="25" t="s">
        <v>0</v>
      </c>
      <c r="B11" s="67" t="s">
        <v>5</v>
      </c>
      <c r="C11" s="68" t="s">
        <v>4</v>
      </c>
      <c r="D11" s="69" t="s">
        <v>6</v>
      </c>
      <c r="E11" s="40" t="s">
        <v>7</v>
      </c>
      <c r="F11" s="40" t="s">
        <v>8</v>
      </c>
      <c r="G11" s="40" t="s">
        <v>9</v>
      </c>
      <c r="H11" s="75" t="s">
        <v>10</v>
      </c>
      <c r="I11" s="40" t="s">
        <v>18</v>
      </c>
      <c r="J11" s="76" t="s">
        <v>24</v>
      </c>
      <c r="K11" s="40" t="s">
        <v>25</v>
      </c>
      <c r="L11" s="40" t="s">
        <v>26</v>
      </c>
      <c r="M11" s="77" t="s">
        <v>27</v>
      </c>
      <c r="N11" s="77" t="s">
        <v>28</v>
      </c>
      <c r="O11" s="77" t="s">
        <v>29</v>
      </c>
      <c r="P11" s="77" t="s">
        <v>30</v>
      </c>
      <c r="Q11" s="73" t="s">
        <v>32</v>
      </c>
      <c r="R11" s="73" t="s">
        <v>33</v>
      </c>
      <c r="S11" s="73" t="s">
        <v>34</v>
      </c>
      <c r="T11" s="73" t="s">
        <v>37</v>
      </c>
      <c r="U11" s="73" t="s">
        <v>40</v>
      </c>
      <c r="V11" s="73" t="s">
        <v>41</v>
      </c>
      <c r="W11" s="73" t="s">
        <v>42</v>
      </c>
      <c r="X11" s="73" t="s">
        <v>43</v>
      </c>
      <c r="Y11" s="73" t="s">
        <v>47</v>
      </c>
      <c r="Z11" s="73" t="s">
        <v>49</v>
      </c>
      <c r="AA11" s="73" t="s">
        <v>48</v>
      </c>
    </row>
    <row r="12" spans="1:27" ht="12.75">
      <c r="A12" s="29" t="s">
        <v>11</v>
      </c>
      <c r="B12" s="2" t="s">
        <v>1</v>
      </c>
      <c r="C12" s="2" t="s">
        <v>1</v>
      </c>
      <c r="D12" s="2" t="s">
        <v>1</v>
      </c>
      <c r="E12" s="3" t="s">
        <v>1</v>
      </c>
      <c r="F12" s="3" t="s">
        <v>1</v>
      </c>
      <c r="G12" s="3" t="s">
        <v>1</v>
      </c>
      <c r="H12" s="18" t="s">
        <v>1</v>
      </c>
      <c r="I12" s="3" t="s">
        <v>1</v>
      </c>
      <c r="J12" s="21" t="s">
        <v>1</v>
      </c>
      <c r="K12" s="3" t="s">
        <v>1</v>
      </c>
      <c r="L12" s="3" t="s">
        <v>1</v>
      </c>
      <c r="M12" s="30" t="s">
        <v>1</v>
      </c>
      <c r="N12" s="30" t="s">
        <v>1</v>
      </c>
      <c r="O12" s="30" t="s">
        <v>1</v>
      </c>
      <c r="P12" s="30" t="s">
        <v>1</v>
      </c>
      <c r="Q12" s="55" t="s">
        <v>1</v>
      </c>
      <c r="R12" s="55" t="s">
        <v>1</v>
      </c>
      <c r="S12" s="55" t="s">
        <v>1</v>
      </c>
      <c r="T12" s="55" t="s">
        <v>1</v>
      </c>
      <c r="U12" s="55" t="s">
        <v>1</v>
      </c>
      <c r="V12" s="55" t="s">
        <v>1</v>
      </c>
      <c r="W12" s="55" t="s">
        <v>1</v>
      </c>
      <c r="X12" s="55" t="s">
        <v>1</v>
      </c>
      <c r="Y12" s="55" t="s">
        <v>1</v>
      </c>
      <c r="Z12" s="55" t="s">
        <v>1</v>
      </c>
      <c r="AA12" s="55" t="s">
        <v>1</v>
      </c>
    </row>
    <row r="13" spans="1:27" ht="12.75">
      <c r="A13" s="31"/>
      <c r="B13" s="4"/>
      <c r="C13" s="5"/>
      <c r="D13" s="5"/>
      <c r="E13" s="4"/>
      <c r="F13" s="4"/>
      <c r="G13" s="4"/>
      <c r="H13" s="4"/>
      <c r="I13" s="4"/>
      <c r="J13" s="20"/>
      <c r="K13" s="4"/>
      <c r="L13" s="4"/>
      <c r="M13" s="32"/>
      <c r="N13" s="32"/>
      <c r="O13" s="32"/>
      <c r="P13" s="32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12.75">
      <c r="A14" s="31" t="s">
        <v>12</v>
      </c>
      <c r="B14" s="4">
        <v>17</v>
      </c>
      <c r="C14" s="6">
        <v>25</v>
      </c>
      <c r="D14" s="6">
        <v>19.145</v>
      </c>
      <c r="E14" s="7">
        <v>27</v>
      </c>
      <c r="F14" s="7">
        <v>33</v>
      </c>
      <c r="G14" s="7">
        <v>44.2</v>
      </c>
      <c r="H14" s="7">
        <v>45.5</v>
      </c>
      <c r="I14" s="7">
        <v>40.2</v>
      </c>
      <c r="J14" s="22">
        <v>32</v>
      </c>
      <c r="K14" s="7">
        <v>33.2</v>
      </c>
      <c r="L14" s="7">
        <v>34</v>
      </c>
      <c r="M14" s="57">
        <v>35.06</v>
      </c>
      <c r="N14" s="57">
        <v>34.82</v>
      </c>
      <c r="O14" s="57">
        <f>O16</f>
        <v>43.51</v>
      </c>
      <c r="P14" s="57">
        <v>44.1</v>
      </c>
      <c r="Q14" s="58">
        <f>Q16</f>
        <v>72.165</v>
      </c>
      <c r="R14" s="58">
        <v>95</v>
      </c>
      <c r="S14" s="58">
        <v>78.05</v>
      </c>
      <c r="T14" s="58">
        <v>68.075</v>
      </c>
      <c r="U14" s="58">
        <v>84</v>
      </c>
      <c r="V14" s="58">
        <v>77</v>
      </c>
      <c r="W14" s="63">
        <v>74</v>
      </c>
      <c r="X14" s="51">
        <v>74.12</v>
      </c>
      <c r="Y14" s="51">
        <v>100</v>
      </c>
      <c r="Z14" s="51">
        <v>123.51</v>
      </c>
      <c r="AA14" s="51">
        <v>131.2</v>
      </c>
    </row>
    <row r="15" spans="1:27" ht="12.75">
      <c r="A15" s="31"/>
      <c r="B15" s="4"/>
      <c r="C15" s="6"/>
      <c r="D15" s="6"/>
      <c r="E15" s="7"/>
      <c r="F15" s="7"/>
      <c r="G15" s="7"/>
      <c r="H15" s="7"/>
      <c r="I15" s="7"/>
      <c r="J15" s="22"/>
      <c r="K15" s="7"/>
      <c r="L15" s="7"/>
      <c r="M15" s="57"/>
      <c r="N15" s="57"/>
      <c r="O15" s="57"/>
      <c r="P15" s="57"/>
      <c r="Q15" s="58"/>
      <c r="R15" s="58"/>
      <c r="S15" s="58"/>
      <c r="T15" s="58"/>
      <c r="U15" s="58"/>
      <c r="V15" s="51"/>
      <c r="W15" s="51"/>
      <c r="X15" s="51"/>
      <c r="Y15" s="51"/>
      <c r="Z15" s="51"/>
      <c r="AA15" s="51"/>
    </row>
    <row r="16" spans="1:27" ht="12.75">
      <c r="A16" s="29" t="s">
        <v>13</v>
      </c>
      <c r="B16" s="33">
        <f aca="true" t="shared" si="0" ref="B16:L16">B14</f>
        <v>17</v>
      </c>
      <c r="C16" s="33">
        <f t="shared" si="0"/>
        <v>25</v>
      </c>
      <c r="D16" s="33">
        <f t="shared" si="0"/>
        <v>19.145</v>
      </c>
      <c r="E16" s="33">
        <f t="shared" si="0"/>
        <v>27</v>
      </c>
      <c r="F16" s="59">
        <f t="shared" si="0"/>
        <v>33</v>
      </c>
      <c r="G16" s="59">
        <f t="shared" si="0"/>
        <v>44.2</v>
      </c>
      <c r="H16" s="59">
        <f t="shared" si="0"/>
        <v>45.5</v>
      </c>
      <c r="I16" s="59">
        <f t="shared" si="0"/>
        <v>40.2</v>
      </c>
      <c r="J16" s="59">
        <f t="shared" si="0"/>
        <v>32</v>
      </c>
      <c r="K16" s="59">
        <f t="shared" si="0"/>
        <v>33.2</v>
      </c>
      <c r="L16" s="59">
        <f t="shared" si="0"/>
        <v>34</v>
      </c>
      <c r="M16" s="59">
        <v>35.06</v>
      </c>
      <c r="N16" s="59">
        <f>N14</f>
        <v>34.82</v>
      </c>
      <c r="O16" s="59">
        <v>43.51</v>
      </c>
      <c r="P16" s="59">
        <f>P14</f>
        <v>44.1</v>
      </c>
      <c r="Q16" s="60">
        <v>72.165</v>
      </c>
      <c r="R16" s="60">
        <v>95</v>
      </c>
      <c r="S16" s="61">
        <f aca="true" t="shared" si="1" ref="S16:X16">S14</f>
        <v>78.05</v>
      </c>
      <c r="T16" s="61">
        <f t="shared" si="1"/>
        <v>68.075</v>
      </c>
      <c r="U16" s="61">
        <f t="shared" si="1"/>
        <v>84</v>
      </c>
      <c r="V16" s="60">
        <f t="shared" si="1"/>
        <v>77</v>
      </c>
      <c r="W16" s="60">
        <f t="shared" si="1"/>
        <v>74</v>
      </c>
      <c r="X16" s="65">
        <f t="shared" si="1"/>
        <v>74.12</v>
      </c>
      <c r="Y16" s="65">
        <f>Y14</f>
        <v>100</v>
      </c>
      <c r="Z16" s="65">
        <f>Z14</f>
        <v>123.51</v>
      </c>
      <c r="AA16" s="65">
        <f>AA14</f>
        <v>131.2</v>
      </c>
    </row>
    <row r="17" spans="1:27" ht="13.5" thickBot="1">
      <c r="A17" s="34"/>
      <c r="B17" s="35"/>
      <c r="C17" s="36"/>
      <c r="D17" s="36"/>
      <c r="E17" s="37"/>
      <c r="F17" s="37"/>
      <c r="G17" s="37"/>
      <c r="H17" s="35"/>
      <c r="I17" s="37"/>
      <c r="J17" s="38"/>
      <c r="K17" s="35"/>
      <c r="L17" s="35"/>
      <c r="M17" s="39"/>
      <c r="N17" s="39"/>
      <c r="O17" s="39"/>
      <c r="P17" s="39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9:28" ht="12.75">
      <c r="I18" s="9"/>
      <c r="J18" s="8"/>
      <c r="AA18" s="9">
        <f>AVERAGE(V16:Z16)</f>
        <v>89.726</v>
      </c>
      <c r="AB18" s="1" t="s">
        <v>44</v>
      </c>
    </row>
    <row r="19" spans="9:28" ht="12.75">
      <c r="I19" s="9"/>
      <c r="J19" s="8"/>
      <c r="AA19" s="9">
        <f>AVERAGE(Q16:Z16)</f>
        <v>84.592</v>
      </c>
      <c r="AB19" s="1" t="s">
        <v>45</v>
      </c>
    </row>
    <row r="20" spans="1:10" ht="12.75">
      <c r="A20" s="1" t="s">
        <v>21</v>
      </c>
      <c r="B20" s="1"/>
      <c r="I20" s="9"/>
      <c r="J20" s="8"/>
    </row>
    <row r="21" spans="1:10" ht="13.5" thickBot="1">
      <c r="A21" s="1" t="s">
        <v>22</v>
      </c>
      <c r="B21" s="1"/>
      <c r="I21" s="9"/>
      <c r="J21" s="8"/>
    </row>
    <row r="22" spans="2:54" ht="13.5" hidden="1" thickBot="1">
      <c r="B22" s="80">
        <v>35796</v>
      </c>
      <c r="C22" s="80">
        <v>36161</v>
      </c>
      <c r="D22" s="80">
        <v>36526</v>
      </c>
      <c r="E22" s="80">
        <v>36892</v>
      </c>
      <c r="F22" s="80">
        <v>37257</v>
      </c>
      <c r="G22" s="80">
        <v>37622</v>
      </c>
      <c r="H22" s="80">
        <v>37987</v>
      </c>
      <c r="I22" s="80">
        <v>38353</v>
      </c>
      <c r="J22" s="80">
        <v>38718</v>
      </c>
      <c r="K22" s="80">
        <v>39083</v>
      </c>
      <c r="L22" s="80">
        <v>39448</v>
      </c>
      <c r="M22" s="80">
        <v>39814</v>
      </c>
      <c r="N22" s="80">
        <v>40179</v>
      </c>
      <c r="O22" s="80">
        <v>40544</v>
      </c>
      <c r="P22" s="80">
        <v>40909</v>
      </c>
      <c r="Q22" s="80">
        <v>41275</v>
      </c>
      <c r="R22" s="80">
        <v>41640</v>
      </c>
      <c r="S22" s="80">
        <v>42005</v>
      </c>
      <c r="T22" s="80">
        <v>42370</v>
      </c>
      <c r="U22" s="80">
        <v>42736</v>
      </c>
      <c r="V22" s="80">
        <v>43101</v>
      </c>
      <c r="W22" s="80">
        <v>43466</v>
      </c>
      <c r="X22" s="80">
        <v>43831</v>
      </c>
      <c r="Y22" s="80">
        <v>44197</v>
      </c>
      <c r="Z22" s="80">
        <v>44562</v>
      </c>
      <c r="AA22" s="80">
        <v>44927</v>
      </c>
      <c r="AB22" s="80">
        <v>45292</v>
      </c>
      <c r="AC22" s="80">
        <v>45658</v>
      </c>
      <c r="AD22" s="80">
        <v>46023</v>
      </c>
      <c r="AE22" s="80">
        <v>46388</v>
      </c>
      <c r="AF22" s="80">
        <v>46753</v>
      </c>
      <c r="AG22" s="80">
        <v>47119</v>
      </c>
      <c r="AH22" s="80">
        <v>47484</v>
      </c>
      <c r="AI22" s="80">
        <v>47849</v>
      </c>
      <c r="AJ22" s="80">
        <v>48214</v>
      </c>
      <c r="AK22" s="80">
        <v>48580</v>
      </c>
      <c r="AL22" s="80">
        <v>48945</v>
      </c>
      <c r="AM22" s="80">
        <v>49310</v>
      </c>
      <c r="AN22" s="80">
        <v>49675</v>
      </c>
      <c r="AO22" s="80">
        <v>50041</v>
      </c>
      <c r="AP22" s="80">
        <v>50406</v>
      </c>
      <c r="AQ22" s="80">
        <v>50771</v>
      </c>
      <c r="AR22" s="80">
        <v>51136</v>
      </c>
      <c r="AS22" s="80">
        <v>51502</v>
      </c>
      <c r="AT22" s="80">
        <v>51867</v>
      </c>
      <c r="AU22" s="80">
        <v>52232</v>
      </c>
      <c r="AV22" s="80">
        <v>52597</v>
      </c>
      <c r="AW22" s="80">
        <v>52963</v>
      </c>
      <c r="AX22" s="80">
        <v>53328</v>
      </c>
      <c r="AY22" s="80">
        <v>53693</v>
      </c>
      <c r="AZ22" s="80">
        <v>54058</v>
      </c>
      <c r="BA22" s="80">
        <v>54424</v>
      </c>
      <c r="BB22" s="80">
        <v>54789</v>
      </c>
    </row>
    <row r="23" spans="1:27" ht="12.75">
      <c r="A23" s="25" t="s">
        <v>0</v>
      </c>
      <c r="B23" s="67" t="s">
        <v>5</v>
      </c>
      <c r="C23" s="68" t="s">
        <v>4</v>
      </c>
      <c r="D23" s="69" t="s">
        <v>6</v>
      </c>
      <c r="E23" s="40" t="s">
        <v>7</v>
      </c>
      <c r="F23" s="40" t="s">
        <v>8</v>
      </c>
      <c r="G23" s="40" t="s">
        <v>9</v>
      </c>
      <c r="H23" s="40" t="s">
        <v>10</v>
      </c>
      <c r="I23" s="70" t="s">
        <v>18</v>
      </c>
      <c r="J23" s="70" t="str">
        <f aca="true" t="shared" si="2" ref="J23:O23">J11</f>
        <v>2006/07</v>
      </c>
      <c r="K23" s="70" t="str">
        <f t="shared" si="2"/>
        <v>2007/08</v>
      </c>
      <c r="L23" s="70" t="str">
        <f t="shared" si="2"/>
        <v>2008/09</v>
      </c>
      <c r="M23" s="70" t="str">
        <f t="shared" si="2"/>
        <v>2009/10</v>
      </c>
      <c r="N23" s="70" t="str">
        <f t="shared" si="2"/>
        <v>2010/11</v>
      </c>
      <c r="O23" s="70" t="str">
        <f t="shared" si="2"/>
        <v>2011/12</v>
      </c>
      <c r="P23" s="71" t="str">
        <f>P11</f>
        <v>2012/13</v>
      </c>
      <c r="Q23" s="72" t="str">
        <f>Q11</f>
        <v>2013/14</v>
      </c>
      <c r="R23" s="73" t="s">
        <v>33</v>
      </c>
      <c r="S23" s="73" t="s">
        <v>31</v>
      </c>
      <c r="T23" s="73" t="s">
        <v>35</v>
      </c>
      <c r="U23" s="73" t="s">
        <v>35</v>
      </c>
      <c r="V23" s="73" t="s">
        <v>38</v>
      </c>
      <c r="W23" s="73" t="s">
        <v>39</v>
      </c>
      <c r="X23" s="74" t="str">
        <f>X11</f>
        <v>2020/21</v>
      </c>
      <c r="Y23" s="74" t="str">
        <f>Y11</f>
        <v>2021/22</v>
      </c>
      <c r="Z23" s="74" t="str">
        <f>Z11</f>
        <v>2022/23</v>
      </c>
      <c r="AA23" s="74" t="str">
        <f>AA11</f>
        <v>2023/24*</v>
      </c>
    </row>
    <row r="24" spans="1:27" ht="12.75">
      <c r="A24" s="29" t="s">
        <v>11</v>
      </c>
      <c r="B24" s="2" t="s">
        <v>2</v>
      </c>
      <c r="C24" s="2" t="s">
        <v>2</v>
      </c>
      <c r="D24" s="2" t="s">
        <v>2</v>
      </c>
      <c r="E24" s="10" t="s">
        <v>2</v>
      </c>
      <c r="F24" s="10" t="s">
        <v>2</v>
      </c>
      <c r="G24" s="10" t="s">
        <v>2</v>
      </c>
      <c r="H24" s="10" t="s">
        <v>2</v>
      </c>
      <c r="I24" s="10" t="s">
        <v>2</v>
      </c>
      <c r="J24" s="10" t="s">
        <v>2</v>
      </c>
      <c r="K24" s="10" t="s">
        <v>2</v>
      </c>
      <c r="L24" s="10" t="s">
        <v>2</v>
      </c>
      <c r="M24" s="41" t="s">
        <v>2</v>
      </c>
      <c r="N24" s="41" t="s">
        <v>2</v>
      </c>
      <c r="O24" s="41" t="s">
        <v>2</v>
      </c>
      <c r="P24" s="46" t="s">
        <v>2</v>
      </c>
      <c r="Q24" s="50" t="s">
        <v>2</v>
      </c>
      <c r="R24" s="50" t="s">
        <v>2</v>
      </c>
      <c r="S24" s="50" t="s">
        <v>2</v>
      </c>
      <c r="T24" s="50" t="s">
        <v>2</v>
      </c>
      <c r="U24" s="50" t="s">
        <v>2</v>
      </c>
      <c r="V24" s="50" t="s">
        <v>2</v>
      </c>
      <c r="W24" s="50" t="s">
        <v>2</v>
      </c>
      <c r="X24" s="50" t="s">
        <v>2</v>
      </c>
      <c r="Y24" s="50" t="s">
        <v>2</v>
      </c>
      <c r="Z24" s="50" t="s">
        <v>2</v>
      </c>
      <c r="AA24" s="50" t="s">
        <v>2</v>
      </c>
    </row>
    <row r="25" spans="1:27" ht="12.75">
      <c r="A25" s="31"/>
      <c r="B25" s="5"/>
      <c r="C25" s="5"/>
      <c r="D25" s="5"/>
      <c r="E25" s="4"/>
      <c r="F25" s="4"/>
      <c r="G25" s="4"/>
      <c r="H25" s="4"/>
      <c r="I25" s="7"/>
      <c r="J25" s="17"/>
      <c r="K25" s="4"/>
      <c r="L25" s="4"/>
      <c r="M25" s="32"/>
      <c r="N25" s="32"/>
      <c r="O25" s="32"/>
      <c r="P25" s="47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8" ht="12.75">
      <c r="A26" s="31" t="s">
        <v>12</v>
      </c>
      <c r="B26" s="5">
        <v>21</v>
      </c>
      <c r="C26" s="6">
        <v>23</v>
      </c>
      <c r="D26" s="6">
        <v>20.229</v>
      </c>
      <c r="E26" s="7">
        <v>25.75</v>
      </c>
      <c r="F26" s="7">
        <v>37.975</v>
      </c>
      <c r="G26" s="7">
        <v>40.77</v>
      </c>
      <c r="H26" s="7">
        <v>32</v>
      </c>
      <c r="I26" s="7">
        <v>44.2</v>
      </c>
      <c r="J26" s="7">
        <v>36.5</v>
      </c>
      <c r="K26" s="7">
        <v>39.84</v>
      </c>
      <c r="L26" s="7">
        <v>30.8</v>
      </c>
      <c r="M26" s="57">
        <v>40.31</v>
      </c>
      <c r="N26" s="57">
        <v>36.9</v>
      </c>
      <c r="O26" s="57">
        <f>O28</f>
        <v>58.8</v>
      </c>
      <c r="P26" s="57">
        <f>P28</f>
        <v>79.65</v>
      </c>
      <c r="Q26" s="57">
        <v>139.5</v>
      </c>
      <c r="R26" s="58">
        <v>121</v>
      </c>
      <c r="S26" s="58">
        <v>97.6</v>
      </c>
      <c r="T26" s="58">
        <v>105</v>
      </c>
      <c r="U26" s="58">
        <v>93.468</v>
      </c>
      <c r="V26" s="58">
        <v>104.5</v>
      </c>
      <c r="W26" s="63">
        <v>96.2</v>
      </c>
      <c r="X26" s="51">
        <v>165.2</v>
      </c>
      <c r="Y26" s="51">
        <v>198.1</v>
      </c>
      <c r="Z26" s="51">
        <v>210.53</v>
      </c>
      <c r="AA26" s="51">
        <v>237.45</v>
      </c>
      <c r="AB26" s="9"/>
    </row>
    <row r="27" spans="1:28" ht="12.75">
      <c r="A27" s="31"/>
      <c r="B27" s="5"/>
      <c r="C27" s="6"/>
      <c r="D27" s="6"/>
      <c r="E27" s="7"/>
      <c r="F27" s="7"/>
      <c r="G27" s="7"/>
      <c r="H27" s="7"/>
      <c r="I27" s="7"/>
      <c r="J27" s="7"/>
      <c r="K27" s="7"/>
      <c r="L27" s="7"/>
      <c r="M27" s="57"/>
      <c r="N27" s="57"/>
      <c r="O27" s="57"/>
      <c r="P27" s="22"/>
      <c r="Q27" s="58"/>
      <c r="R27" s="58"/>
      <c r="S27" s="58"/>
      <c r="T27" s="58"/>
      <c r="U27" s="58"/>
      <c r="V27" s="51"/>
      <c r="W27" s="51"/>
      <c r="X27" s="51"/>
      <c r="Y27" s="51"/>
      <c r="Z27" s="51"/>
      <c r="AA27" s="51"/>
      <c r="AB27" s="66"/>
    </row>
    <row r="28" spans="1:27" ht="12.75">
      <c r="A28" s="29" t="s">
        <v>13</v>
      </c>
      <c r="B28" s="44">
        <f aca="true" t="shared" si="3" ref="B28:M28">B26</f>
        <v>21</v>
      </c>
      <c r="C28" s="44">
        <f t="shared" si="3"/>
        <v>23</v>
      </c>
      <c r="D28" s="44">
        <f t="shared" si="3"/>
        <v>20.229</v>
      </c>
      <c r="E28" s="44">
        <f t="shared" si="3"/>
        <v>25.75</v>
      </c>
      <c r="F28" s="59">
        <f t="shared" si="3"/>
        <v>37.975</v>
      </c>
      <c r="G28" s="59">
        <f t="shared" si="3"/>
        <v>40.77</v>
      </c>
      <c r="H28" s="59">
        <f t="shared" si="3"/>
        <v>32</v>
      </c>
      <c r="I28" s="59">
        <f t="shared" si="3"/>
        <v>44.2</v>
      </c>
      <c r="J28" s="59">
        <f t="shared" si="3"/>
        <v>36.5</v>
      </c>
      <c r="K28" s="59">
        <f t="shared" si="3"/>
        <v>39.84</v>
      </c>
      <c r="L28" s="59">
        <f t="shared" si="3"/>
        <v>30.8</v>
      </c>
      <c r="M28" s="59">
        <f t="shared" si="3"/>
        <v>40.31</v>
      </c>
      <c r="N28" s="59">
        <f>N26</f>
        <v>36.9</v>
      </c>
      <c r="O28" s="59">
        <v>58.8</v>
      </c>
      <c r="P28" s="62">
        <v>79.65</v>
      </c>
      <c r="Q28" s="60">
        <f>Q26</f>
        <v>139.5</v>
      </c>
      <c r="R28" s="60">
        <v>121</v>
      </c>
      <c r="S28" s="60">
        <f aca="true" t="shared" si="4" ref="S28:Y28">S26</f>
        <v>97.6</v>
      </c>
      <c r="T28" s="60">
        <f t="shared" si="4"/>
        <v>105</v>
      </c>
      <c r="U28" s="60">
        <f t="shared" si="4"/>
        <v>93.468</v>
      </c>
      <c r="V28" s="60">
        <f t="shared" si="4"/>
        <v>104.5</v>
      </c>
      <c r="W28" s="60">
        <f t="shared" si="4"/>
        <v>96.2</v>
      </c>
      <c r="X28" s="61">
        <f t="shared" si="4"/>
        <v>165.2</v>
      </c>
      <c r="Y28" s="61">
        <f t="shared" si="4"/>
        <v>198.1</v>
      </c>
      <c r="Z28" s="61">
        <f>Z26</f>
        <v>210.53</v>
      </c>
      <c r="AA28" s="61">
        <f>AA26</f>
        <v>237.45</v>
      </c>
    </row>
    <row r="29" spans="1:27" ht="13.5" thickBot="1">
      <c r="A29" s="34"/>
      <c r="B29" s="42"/>
      <c r="C29" s="36"/>
      <c r="D29" s="36"/>
      <c r="E29" s="37"/>
      <c r="F29" s="37"/>
      <c r="G29" s="37"/>
      <c r="H29" s="37"/>
      <c r="I29" s="35"/>
      <c r="J29" s="43"/>
      <c r="K29" s="35"/>
      <c r="L29" s="35"/>
      <c r="M29" s="39"/>
      <c r="N29" s="39"/>
      <c r="O29" s="39"/>
      <c r="P29" s="49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27:28" ht="12.75">
      <c r="AA30" s="9">
        <f>AVERAGE(V28:Z28)</f>
        <v>154.906</v>
      </c>
      <c r="AB30" s="1" t="s">
        <v>46</v>
      </c>
    </row>
    <row r="31" spans="27:28" ht="12.75">
      <c r="AA31" s="9">
        <f>AVERAGE(Q28:Z28)</f>
        <v>133.1098</v>
      </c>
      <c r="AB31" s="1" t="s">
        <v>45</v>
      </c>
    </row>
    <row r="32" spans="1:2" ht="12.75">
      <c r="A32" s="1" t="s">
        <v>16</v>
      </c>
      <c r="B32" s="1"/>
    </row>
    <row r="33" spans="1:2" ht="13.5" thickBot="1">
      <c r="A33" s="1" t="s">
        <v>17</v>
      </c>
      <c r="B33" s="1"/>
    </row>
    <row r="34" spans="2:54" ht="13.5" hidden="1" thickBot="1">
      <c r="B34" s="80">
        <v>35796</v>
      </c>
      <c r="C34" s="80">
        <v>36161</v>
      </c>
      <c r="D34" s="80">
        <v>36526</v>
      </c>
      <c r="E34" s="80">
        <v>36892</v>
      </c>
      <c r="F34" s="80">
        <v>37257</v>
      </c>
      <c r="G34" s="80">
        <v>37622</v>
      </c>
      <c r="H34" s="80">
        <v>37987</v>
      </c>
      <c r="I34" s="80">
        <v>38353</v>
      </c>
      <c r="J34" s="80">
        <v>38718</v>
      </c>
      <c r="K34" s="80">
        <v>39083</v>
      </c>
      <c r="L34" s="80">
        <v>39448</v>
      </c>
      <c r="M34" s="80">
        <v>39814</v>
      </c>
      <c r="N34" s="80">
        <v>40179</v>
      </c>
      <c r="O34" s="80">
        <v>40544</v>
      </c>
      <c r="P34" s="80">
        <v>40909</v>
      </c>
      <c r="Q34" s="80">
        <v>41275</v>
      </c>
      <c r="R34" s="80">
        <v>41640</v>
      </c>
      <c r="S34" s="80">
        <v>42005</v>
      </c>
      <c r="T34" s="80">
        <v>42370</v>
      </c>
      <c r="U34" s="80">
        <v>42736</v>
      </c>
      <c r="V34" s="80">
        <v>43101</v>
      </c>
      <c r="W34" s="80">
        <v>43466</v>
      </c>
      <c r="X34" s="80">
        <v>43831</v>
      </c>
      <c r="Y34" s="80">
        <v>44197</v>
      </c>
      <c r="Z34" s="80">
        <v>44562</v>
      </c>
      <c r="AA34" s="80">
        <v>44927</v>
      </c>
      <c r="AB34" s="80">
        <v>45292</v>
      </c>
      <c r="AC34" s="80">
        <v>45658</v>
      </c>
      <c r="AD34" s="80">
        <v>46023</v>
      </c>
      <c r="AE34" s="80">
        <v>46388</v>
      </c>
      <c r="AF34" s="80">
        <v>46753</v>
      </c>
      <c r="AG34" s="80">
        <v>47119</v>
      </c>
      <c r="AH34" s="80">
        <v>47484</v>
      </c>
      <c r="AI34" s="80">
        <v>47849</v>
      </c>
      <c r="AJ34" s="80">
        <v>48214</v>
      </c>
      <c r="AK34" s="80">
        <v>48580</v>
      </c>
      <c r="AL34" s="80">
        <v>48945</v>
      </c>
      <c r="AM34" s="80">
        <v>49310</v>
      </c>
      <c r="AN34" s="80">
        <v>49675</v>
      </c>
      <c r="AO34" s="80">
        <v>50041</v>
      </c>
      <c r="AP34" s="80">
        <v>50406</v>
      </c>
      <c r="AQ34" s="80">
        <v>50771</v>
      </c>
      <c r="AR34" s="80">
        <v>51136</v>
      </c>
      <c r="AS34" s="80">
        <v>51502</v>
      </c>
      <c r="AT34" s="80">
        <v>51867</v>
      </c>
      <c r="AU34" s="80">
        <v>52232</v>
      </c>
      <c r="AV34" s="80">
        <v>52597</v>
      </c>
      <c r="AW34" s="80">
        <v>52963</v>
      </c>
      <c r="AX34" s="80">
        <v>53328</v>
      </c>
      <c r="AY34" s="80">
        <v>53693</v>
      </c>
      <c r="AZ34" s="80">
        <v>54058</v>
      </c>
      <c r="BA34" s="80">
        <v>54424</v>
      </c>
      <c r="BB34" s="80">
        <v>54789</v>
      </c>
    </row>
    <row r="35" spans="1:27" ht="12.75">
      <c r="A35" s="25" t="s">
        <v>0</v>
      </c>
      <c r="B35" s="26" t="s">
        <v>5</v>
      </c>
      <c r="C35" s="27" t="s">
        <v>4</v>
      </c>
      <c r="D35" s="28" t="s">
        <v>6</v>
      </c>
      <c r="E35" s="40" t="s">
        <v>7</v>
      </c>
      <c r="F35" s="40" t="s">
        <v>8</v>
      </c>
      <c r="G35" s="40" t="s">
        <v>9</v>
      </c>
      <c r="H35" s="40" t="s">
        <v>10</v>
      </c>
      <c r="I35" s="78" t="s">
        <v>18</v>
      </c>
      <c r="J35" s="78" t="s">
        <v>24</v>
      </c>
      <c r="K35" s="74" t="str">
        <f aca="true" t="shared" si="5" ref="K35:R35">K11</f>
        <v>2007/08</v>
      </c>
      <c r="L35" s="74" t="str">
        <f t="shared" si="5"/>
        <v>2008/09</v>
      </c>
      <c r="M35" s="74" t="str">
        <f t="shared" si="5"/>
        <v>2009/10</v>
      </c>
      <c r="N35" s="74" t="str">
        <f t="shared" si="5"/>
        <v>2010/11</v>
      </c>
      <c r="O35" s="74" t="str">
        <f t="shared" si="5"/>
        <v>2011/12</v>
      </c>
      <c r="P35" s="74" t="str">
        <f t="shared" si="5"/>
        <v>2012/13</v>
      </c>
      <c r="Q35" s="74" t="str">
        <f t="shared" si="5"/>
        <v>2013/14</v>
      </c>
      <c r="R35" s="74" t="str">
        <f t="shared" si="5"/>
        <v>2014/15</v>
      </c>
      <c r="S35" s="74" t="str">
        <f>S11</f>
        <v>2015/16</v>
      </c>
      <c r="T35" s="73" t="s">
        <v>35</v>
      </c>
      <c r="U35" s="73" t="s">
        <v>36</v>
      </c>
      <c r="V35" s="73" t="s">
        <v>38</v>
      </c>
      <c r="W35" s="73" t="s">
        <v>39</v>
      </c>
      <c r="X35" s="74" t="str">
        <f>X11</f>
        <v>2020/21</v>
      </c>
      <c r="Y35" s="74" t="str">
        <f>Y11</f>
        <v>2021/22</v>
      </c>
      <c r="Z35" s="74" t="str">
        <f>Z11</f>
        <v>2022/23</v>
      </c>
      <c r="AA35" s="74" t="str">
        <f>AA11</f>
        <v>2023/24*</v>
      </c>
    </row>
    <row r="36" spans="1:27" ht="12.75">
      <c r="A36" s="29" t="s">
        <v>11</v>
      </c>
      <c r="B36" s="2" t="s">
        <v>1</v>
      </c>
      <c r="C36" s="2" t="s">
        <v>3</v>
      </c>
      <c r="D36" s="2" t="s">
        <v>3</v>
      </c>
      <c r="E36" s="10" t="s">
        <v>3</v>
      </c>
      <c r="F36" s="10" t="s">
        <v>3</v>
      </c>
      <c r="G36" s="10" t="s">
        <v>3</v>
      </c>
      <c r="H36" s="10" t="s">
        <v>3</v>
      </c>
      <c r="I36" s="10" t="s">
        <v>3</v>
      </c>
      <c r="J36" s="10" t="s">
        <v>3</v>
      </c>
      <c r="K36" s="10" t="s">
        <v>3</v>
      </c>
      <c r="L36" s="10" t="s">
        <v>3</v>
      </c>
      <c r="M36" s="46" t="s">
        <v>3</v>
      </c>
      <c r="N36" s="50" t="s">
        <v>3</v>
      </c>
      <c r="O36" s="50" t="s">
        <v>3</v>
      </c>
      <c r="P36" s="50" t="s">
        <v>3</v>
      </c>
      <c r="Q36" s="50" t="s">
        <v>3</v>
      </c>
      <c r="R36" s="50" t="s">
        <v>3</v>
      </c>
      <c r="S36" s="50" t="s">
        <v>3</v>
      </c>
      <c r="T36" s="50" t="s">
        <v>3</v>
      </c>
      <c r="U36" s="50" t="s">
        <v>3</v>
      </c>
      <c r="V36" s="50" t="s">
        <v>3</v>
      </c>
      <c r="W36" s="50" t="s">
        <v>3</v>
      </c>
      <c r="X36" s="50" t="s">
        <v>3</v>
      </c>
      <c r="Y36" s="50" t="s">
        <v>3</v>
      </c>
      <c r="Z36" s="50" t="s">
        <v>3</v>
      </c>
      <c r="AA36" s="50" t="s">
        <v>3</v>
      </c>
    </row>
    <row r="37" spans="1:27" ht="12.75">
      <c r="A37" s="31"/>
      <c r="B37" s="5"/>
      <c r="C37" s="5"/>
      <c r="D37" s="5"/>
      <c r="E37" s="11"/>
      <c r="F37" s="11"/>
      <c r="G37" s="11"/>
      <c r="H37" s="11"/>
      <c r="I37" s="4"/>
      <c r="J37" s="4"/>
      <c r="K37" s="4"/>
      <c r="L37" s="4"/>
      <c r="M37" s="47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ht="12.75">
      <c r="A38" s="31" t="s">
        <v>12</v>
      </c>
      <c r="B38" s="12">
        <v>1.2352941176470589</v>
      </c>
      <c r="C38" s="13">
        <v>0.92</v>
      </c>
      <c r="D38" s="13">
        <v>1.056620527552886</v>
      </c>
      <c r="E38" s="13">
        <v>0.9537037037037037</v>
      </c>
      <c r="F38" s="13">
        <v>1.1507575757575759</v>
      </c>
      <c r="G38" s="13">
        <v>0.9223981900452489</v>
      </c>
      <c r="H38" s="13">
        <v>0.7527472527472527</v>
      </c>
      <c r="I38" s="15">
        <f aca="true" t="shared" si="6" ref="I38:Q38">I26/I14</f>
        <v>1.099502487562189</v>
      </c>
      <c r="J38" s="15">
        <f t="shared" si="6"/>
        <v>1.140625</v>
      </c>
      <c r="K38" s="15">
        <f t="shared" si="6"/>
        <v>1.2</v>
      </c>
      <c r="L38" s="15">
        <f t="shared" si="6"/>
        <v>0.9058823529411765</v>
      </c>
      <c r="M38" s="20">
        <f t="shared" si="6"/>
        <v>1.1497432972047918</v>
      </c>
      <c r="N38" s="52">
        <f t="shared" si="6"/>
        <v>1.0597357840321653</v>
      </c>
      <c r="O38" s="52">
        <f>O26/O14</f>
        <v>1.3514134681682373</v>
      </c>
      <c r="P38" s="52">
        <f t="shared" si="6"/>
        <v>1.806122448979592</v>
      </c>
      <c r="Q38" s="52">
        <f t="shared" si="6"/>
        <v>1.9330700478071086</v>
      </c>
      <c r="R38" s="52">
        <f aca="true" t="shared" si="7" ref="R38:X38">R26/R14</f>
        <v>1.2736842105263158</v>
      </c>
      <c r="S38" s="52">
        <f t="shared" si="7"/>
        <v>1.250480461242793</v>
      </c>
      <c r="T38" s="52">
        <f t="shared" si="7"/>
        <v>1.5424164524421593</v>
      </c>
      <c r="U38" s="52">
        <f t="shared" si="7"/>
        <v>1.1127142857142858</v>
      </c>
      <c r="V38" s="52">
        <f t="shared" si="7"/>
        <v>1.3571428571428572</v>
      </c>
      <c r="W38" s="52">
        <f t="shared" si="7"/>
        <v>1.3</v>
      </c>
      <c r="X38" s="52">
        <f t="shared" si="7"/>
        <v>2.22881813275769</v>
      </c>
      <c r="Y38" s="52">
        <f>Y26/Y14</f>
        <v>1.9809999999999999</v>
      </c>
      <c r="Z38" s="52">
        <f>Z26/Z14</f>
        <v>1.704558335357461</v>
      </c>
      <c r="AA38" s="52">
        <f>AA26/AA14</f>
        <v>1.8098323170731707</v>
      </c>
    </row>
    <row r="39" spans="1:27" ht="12.75">
      <c r="A39" s="31"/>
      <c r="B39" s="5"/>
      <c r="C39" s="2"/>
      <c r="D39" s="2"/>
      <c r="E39" s="2"/>
      <c r="F39" s="2"/>
      <c r="G39" s="2"/>
      <c r="H39" s="2"/>
      <c r="I39" s="4"/>
      <c r="J39" s="4"/>
      <c r="K39" s="4"/>
      <c r="L39" s="4"/>
      <c r="M39" s="47"/>
      <c r="N39" s="51"/>
      <c r="O39" s="51"/>
      <c r="P39" s="51"/>
      <c r="Q39" s="51"/>
      <c r="R39" s="51"/>
      <c r="S39" s="52"/>
      <c r="T39" s="52"/>
      <c r="U39" s="52"/>
      <c r="V39" s="52"/>
      <c r="W39" s="52"/>
      <c r="X39" s="52"/>
      <c r="Y39" s="52"/>
      <c r="Z39" s="52"/>
      <c r="AA39" s="52"/>
    </row>
    <row r="40" spans="1:27" ht="12.75">
      <c r="A40" s="29" t="s">
        <v>13</v>
      </c>
      <c r="B40" s="19">
        <f>B28/B16</f>
        <v>1.2352941176470589</v>
      </c>
      <c r="C40" s="14">
        <v>1.2352941176470589</v>
      </c>
      <c r="D40" s="14">
        <v>1.056620527552886</v>
      </c>
      <c r="E40" s="14">
        <v>0.9537037037037037</v>
      </c>
      <c r="F40" s="14">
        <v>1.1507575757575759</v>
      </c>
      <c r="G40" s="14">
        <v>0.9223981900452489</v>
      </c>
      <c r="H40" s="14">
        <v>0.7527472527472527</v>
      </c>
      <c r="I40" s="16">
        <f aca="true" t="shared" si="8" ref="I40:O40">I28/I16</f>
        <v>1.099502487562189</v>
      </c>
      <c r="J40" s="16">
        <f t="shared" si="8"/>
        <v>1.140625</v>
      </c>
      <c r="K40" s="16">
        <f t="shared" si="8"/>
        <v>1.2</v>
      </c>
      <c r="L40" s="16">
        <f t="shared" si="8"/>
        <v>0.9058823529411765</v>
      </c>
      <c r="M40" s="48">
        <f t="shared" si="8"/>
        <v>1.1497432972047918</v>
      </c>
      <c r="N40" s="53">
        <f t="shared" si="8"/>
        <v>1.0597357840321653</v>
      </c>
      <c r="O40" s="53">
        <f t="shared" si="8"/>
        <v>1.3514134681682373</v>
      </c>
      <c r="P40" s="53">
        <f aca="true" t="shared" si="9" ref="P40:U40">P28/P16</f>
        <v>1.806122448979592</v>
      </c>
      <c r="Q40" s="79">
        <f t="shared" si="9"/>
        <v>1.9330700478071086</v>
      </c>
      <c r="R40" s="79">
        <f t="shared" si="9"/>
        <v>1.2736842105263158</v>
      </c>
      <c r="S40" s="79">
        <f t="shared" si="9"/>
        <v>1.250480461242793</v>
      </c>
      <c r="T40" s="79">
        <f t="shared" si="9"/>
        <v>1.5424164524421593</v>
      </c>
      <c r="U40" s="79">
        <f t="shared" si="9"/>
        <v>1.1127142857142858</v>
      </c>
      <c r="V40" s="79">
        <f aca="true" t="shared" si="10" ref="V40:AA40">V38</f>
        <v>1.3571428571428572</v>
      </c>
      <c r="W40" s="79">
        <f t="shared" si="10"/>
        <v>1.3</v>
      </c>
      <c r="X40" s="79">
        <f t="shared" si="10"/>
        <v>2.22881813275769</v>
      </c>
      <c r="Y40" s="79">
        <f t="shared" si="10"/>
        <v>1.9809999999999999</v>
      </c>
      <c r="Z40" s="79">
        <f t="shared" si="10"/>
        <v>1.704558335357461</v>
      </c>
      <c r="AA40" s="53">
        <f t="shared" si="10"/>
        <v>1.8098323170731707</v>
      </c>
    </row>
    <row r="41" spans="1:27" ht="13.5" thickBot="1">
      <c r="A41" s="34"/>
      <c r="B41" s="42"/>
      <c r="C41" s="42"/>
      <c r="D41" s="42"/>
      <c r="E41" s="35"/>
      <c r="F41" s="35"/>
      <c r="G41" s="35"/>
      <c r="H41" s="35"/>
      <c r="I41" s="35"/>
      <c r="J41" s="35"/>
      <c r="K41" s="35"/>
      <c r="L41" s="35"/>
      <c r="M41" s="49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spans="27:28" ht="12.75">
      <c r="AA42" s="64">
        <f>AVERAGE(V40:Z40)</f>
        <v>1.7143038650516018</v>
      </c>
      <c r="AB42" s="1" t="s">
        <v>46</v>
      </c>
    </row>
    <row r="43" spans="27:28" ht="12.75">
      <c r="AA43" s="64">
        <f>AVERAGE(Q40:Z40)</f>
        <v>1.5683884782990671</v>
      </c>
      <c r="AB43" s="1" t="s">
        <v>45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Graan SA</dc:creator>
  <cp:keywords/>
  <dc:description/>
  <cp:lastModifiedBy>Lerato Ramafoko</cp:lastModifiedBy>
  <dcterms:created xsi:type="dcterms:W3CDTF">2005-05-06T06:24:42Z</dcterms:created>
  <dcterms:modified xsi:type="dcterms:W3CDTF">2023-11-30T10:51:24Z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Petru Fourie</vt:lpwstr>
  </property>
  <property fmtid="{D5CDD505-2E9C-101B-9397-08002B2CF9AE}" pid="3" name="Order">
    <vt:lpwstr>14419800.0000000</vt:lpwstr>
  </property>
  <property fmtid="{D5CDD505-2E9C-101B-9397-08002B2CF9AE}" pid="4" name="display_urn:schemas-microsoft-com:office:office#Author">
    <vt:lpwstr>Petru Fourie</vt:lpwstr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